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Blanche\OneDrive\Desktop\"/>
    </mc:Choice>
  </mc:AlternateContent>
  <xr:revisionPtr revIDLastSave="0" documentId="13_ncr:1_{49B64049-90D6-4B27-9821-06C1B7B605CD}"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1" l="1"/>
  <c r="F42" i="1"/>
  <c r="F43" i="1"/>
  <c r="F40" i="1"/>
  <c r="F41" i="1"/>
  <c r="F10" i="1"/>
  <c r="F31" i="1"/>
  <c r="F32" i="1"/>
  <c r="F33" i="1"/>
  <c r="F30" i="1"/>
  <c r="F34" i="1"/>
  <c r="F35" i="1"/>
  <c r="F36" i="1"/>
  <c r="F37" i="1"/>
  <c r="F38" i="1"/>
  <c r="F39" i="1"/>
  <c r="F29" i="1"/>
  <c r="F9" i="1"/>
  <c r="F11" i="1"/>
  <c r="F12" i="1"/>
  <c r="F13" i="1"/>
  <c r="F14" i="1"/>
  <c r="F15" i="1"/>
  <c r="F16" i="1"/>
  <c r="F17" i="1"/>
  <c r="F18" i="1"/>
  <c r="F19" i="1"/>
  <c r="F20" i="1"/>
  <c r="F21" i="1"/>
  <c r="F44" i="1"/>
  <c r="F22" i="1"/>
  <c r="F23" i="1"/>
  <c r="F24" i="1"/>
  <c r="F25" i="1"/>
  <c r="F8" i="1"/>
  <c r="F46" i="1" l="1"/>
  <c r="F47" i="1" s="1"/>
  <c r="F48" i="1" s="1"/>
</calcChain>
</file>

<file path=xl/sharedStrings.xml><?xml version="1.0" encoding="utf-8"?>
<sst xmlns="http://schemas.openxmlformats.org/spreadsheetml/2006/main" count="108" uniqueCount="62">
  <si>
    <t>Fire Curtains System Include: Top box, Side Guides, Bottom bar, Fabric, Barrel, PCB, 12 Volt Battery, Pull back Switch, Key Switch and GFS motor.</t>
  </si>
  <si>
    <r>
      <rPr>
        <sz val="9"/>
        <color theme="1"/>
        <rFont val="Verdana"/>
        <family val="2"/>
      </rPr>
      <t xml:space="preserve">The automatic smoke or fire curtain control panel requires an Uninterruptible Power Supply (UPS) of 200 V - 200 V AC with 3 core x 1.5mm thick wire in order to keep the batteries charged up. The only function of the mains supply is to keep the batteries charged up. The power required for driving the system is taken from the included batteries. The control panel should have an Uninterruptible mains power supply under normal conditions,  to ensure the proper functioning of the system. </t>
    </r>
    <r>
      <rPr>
        <sz val="9"/>
        <color rgb="FFFF0000"/>
        <rFont val="Verdana"/>
        <family val="2"/>
      </rPr>
      <t>These battery shall be compatable to provide the signal for BMS monitoring.</t>
    </r>
  </si>
  <si>
    <t>Sl.No</t>
  </si>
  <si>
    <t>Description</t>
  </si>
  <si>
    <t xml:space="preserve">Uom </t>
  </si>
  <si>
    <t xml:space="preserve">Qty </t>
  </si>
  <si>
    <t>4200mm Length</t>
  </si>
  <si>
    <t>3300mm Length</t>
  </si>
  <si>
    <t>5600mm Length</t>
  </si>
  <si>
    <t>6800mm Length</t>
  </si>
  <si>
    <t>6500mm Length</t>
  </si>
  <si>
    <t>7400mm Length</t>
  </si>
  <si>
    <t>4900mm Length</t>
  </si>
  <si>
    <t>2100mm Length</t>
  </si>
  <si>
    <t>11250mm Length</t>
  </si>
  <si>
    <t>2200mm Length</t>
  </si>
  <si>
    <t>7830mm Length</t>
  </si>
  <si>
    <t>8950mm Length</t>
  </si>
  <si>
    <t>1800mm Length</t>
  </si>
  <si>
    <t>10000mm Length</t>
  </si>
  <si>
    <t>9250mm Length</t>
  </si>
  <si>
    <t>2.8Meter height</t>
  </si>
  <si>
    <t>Nos</t>
  </si>
  <si>
    <t xml:space="preserve">Rate </t>
  </si>
  <si>
    <t>Amount</t>
  </si>
  <si>
    <t>SUB TOTAL</t>
  </si>
  <si>
    <t>GST 18%</t>
  </si>
  <si>
    <t>FINAL AMOUNT</t>
  </si>
  <si>
    <t>6 Meter Height</t>
  </si>
  <si>
    <t>B1 - GF</t>
  </si>
  <si>
    <t>2000mm Length</t>
  </si>
  <si>
    <t>11700mm Length</t>
  </si>
  <si>
    <t>4000mm Length</t>
  </si>
  <si>
    <t>B1-1st</t>
  </si>
  <si>
    <t xml:space="preserve">B1-2nd </t>
  </si>
  <si>
    <t>B1 -3rd</t>
  </si>
  <si>
    <t>B1- 4th</t>
  </si>
  <si>
    <t>B2 - GF</t>
  </si>
  <si>
    <t>5500mm Length</t>
  </si>
  <si>
    <t>4700mm Length</t>
  </si>
  <si>
    <t>B2 - 1F</t>
  </si>
  <si>
    <t>14700mm Length</t>
  </si>
  <si>
    <t>B2 - 2F</t>
  </si>
  <si>
    <t>B3 - GF</t>
  </si>
  <si>
    <t>B3 - 1F</t>
  </si>
  <si>
    <t>3600mm Length</t>
  </si>
  <si>
    <t>B3 - 2F</t>
  </si>
  <si>
    <r>
      <t>Supply, Installation, Testing and Commissioning of</t>
    </r>
    <r>
      <rPr>
        <b/>
        <sz val="9"/>
        <color rgb="FF1E4479"/>
        <rFont val="Verdana"/>
        <family val="2"/>
      </rPr>
      <t xml:space="preserve"> Fire Curtains </t>
    </r>
    <r>
      <rPr>
        <sz val="9"/>
        <color theme="1"/>
        <rFont val="Verdana"/>
        <family val="2"/>
      </rPr>
      <t xml:space="preserve">with Galvanized MS powder coated head top box of suitable size, Powder coated side guides (100mm x 50mm) and bottom bars with Gravity fail safe DC motors one per roller for curtain up operation with standard battery back-up fixed into 76 / 88 mm steel rollers with FAB690PU fabric must be according to DIN EN 13501-1 and stainless steel reinforced glass fibre with fire-retardant aluminum pigmented polyurethane coating, with its control panel and all installation assemblies &amp; accessories required to complete the installation. The operation shall be suitable for dedicated 230 volts UPS, 50 Hz AC supply. Complete system tested in accordance with en 1634-1 and EN 12101-1 (for minimum 120 minutes integrity &amp; tested at 1,000°C) with CE certificate from European Notified Body. Both test reports EN 1634-1 &amp; EN 12101-1 must be according to the requirement of particular project, if single roller curtain is there then single roller certificates and double roller curtain is there then double roller certificates must be submitted accordingly. The fire curtain must be according to classification of Fire Resistance Performance in Accordance with EN 13501-2 : 2016. The manufacturer’s valid EN certification for oversized firecurtains according to EN 15269-11 covering the sizes of offered fire curtains as per BOQ, should be available. Each fire curtain shall have independent control panel suitable for 230V AC supply, provision to integrate with fire signal and battery backup. The emergency retract switch shall be provided on both sides of curtain.
The Fire curtain shall reset automatically when fire control panel is reset. Fabric and all components sourced from the original manufacturer who has valid type test certificate of the fire curtain and third party quality surveillance audit as per above standards including oversize certification according to applicable EN standards. The scope also includes fabrication, supply and installation of closed MS sections corner supports for fixing side channels, design suitable for stability and integrity with two hours fire rating, wherever required for full height of fire curtain, as per approved design, duly finished with powder coating of finish matching to side channels of firecurtains. All the required test / certificates must not be less than 5 Years validity. No mirror certificates allowed.
  </t>
    </r>
    <r>
      <rPr>
        <b/>
        <sz val="9"/>
        <color theme="1"/>
        <rFont val="Verdana"/>
        <family val="2"/>
      </rPr>
      <t>Installation</t>
    </r>
    <r>
      <rPr>
        <sz val="9"/>
        <color theme="1"/>
        <rFont val="Verdana"/>
        <family val="2"/>
      </rPr>
      <t>: The fire curtain has fixing options to suit all types of ceiling configurations and can be integrated into either a suspended or a solid ceiling. It remains hidden until required. Upon receiving a signal from the fire detection system or on loss of power with the gravity fail safe system, the curtain automatically unwinds to its operational position.</t>
    </r>
  </si>
  <si>
    <t>11200mm Length</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</si>
  <si>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</si>
  <si>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</si>
  <si>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</si>
  <si>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</si>
  <si>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</si>
  <si>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</si>
  <si>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</si>
  <si>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</si>
  <si>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</si>
  <si>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</si>
  <si>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</si>
  <si>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</si>
  <si>
    <t>7. All goods will remain the property of WindowTechs until paid for in full. We reserve the right to remove any units fitted by ourselves or others until full payment is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</si>
</sst>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9"/>
      <color theme="1"/>
      <name val="Verdana"/>
      <family val="2"/>
    </font>
    <font>
      <b/>
      <sz val="9"/>
      <color rgb="FF1E4479"/>
      <name val="Verdana"/>
      <family val="2"/>
    </font>
    <font>
      <b/>
      <sz val="9"/>
      <color theme="1"/>
      <name val="Verdana"/>
      <family val="2"/>
    </font>
    <font>
      <sz val="9"/>
      <color rgb="FFFF0000"/>
      <name val="Verdana"/>
      <family val="2"/>
    </font>
    <font>
      <sz val="9"/>
      <color theme="1"/>
      <name val="Verdana"/>
      <family val="2"/>
    </font>
    <font>
      <b/>
      <sz val="9"/>
      <color theme="1"/>
      <name val="Verdana"/>
      <family val="2"/>
    </font>
  </fonts>
  <fills count="3">
    <fill>
      <patternFill patternType="none"/>
    </fill>
    <fill>
      <patternFill patternType="gray125"/>
    </fill>
    <fill>
      <patternFill patternType="solid">
        <fgColor theme="0"/>
        <bgColor theme="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0" fillId="0" borderId="0" xfId="0" applyAlignment="1">
      <alignment horizontal="center"/>
    </xf>
    <xf numFmtId="0" fontId="1" fillId="0" borderId="0" xfId="0" applyFont="1" applyAlignment="1">
      <alignment horizontal="center" vertical="center"/>
    </xf>
    <xf numFmtId="0" fontId="1" fillId="0" borderId="1" xfId="0" applyFont="1" applyBorder="1" applyAlignment="1">
      <alignment horizontal="center" vertical="center"/>
    </xf>
    <xf numFmtId="0" fontId="0" fillId="0" borderId="1" xfId="0" applyBorder="1"/>
    <xf numFmtId="0" fontId="2" fillId="2" borderId="1" xfId="0" applyFont="1" applyFill="1" applyBorder="1" applyAlignment="1">
      <alignment horizontal="left" vertical="center" wrapText="1"/>
    </xf>
    <xf numFmtId="0" fontId="0" fillId="0" borderId="1" xfId="0" applyBorder="1" applyAlignment="1">
      <alignment horizontal="center"/>
    </xf>
    <xf numFmtId="0" fontId="7"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0" borderId="1" xfId="0" applyFont="1" applyBorder="1"/>
    <xf numFmtId="0" fontId="0" fillId="0" borderId="3" xfId="0" applyBorder="1"/>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xf numFmtId="0" fontId="0" fillId="0" borderId="1" xfId="0" applyBorder="1" applyAlignment="1">
      <alignment horizontal="left" wrapText="1"/>
    </xf>
    <xf numFmtId="0" fontId="0" fillId="0" borderId="1"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0" fillId="0" borderId="19" xfId="0" applyBorder="1" applyAlignment="1">
      <alignment horizontal="left" wrapText="1"/>
    </xf>
    <xf numFmtId="0" fontId="0" fillId="0" borderId="20" xfId="0"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23"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1"/>
  <sheetViews>
    <sheetView tabSelected="1" zoomScale="90" zoomScaleNormal="90" workbookViewId="0">
      <pane ySplit="1" topLeftCell="A2" activePane="bottomLeft" state="frozen"/>
      <selection pane="bottomLeft" activeCell="J40" sqref="J40"/>
    </sheetView>
  </sheetViews>
  <sheetFormatPr defaultRowHeight="14.4" x14ac:dyDescent="0.3"/>
  <cols>
    <col min="2" max="2" width="70.21875" customWidth="1"/>
    <col min="3" max="4" width="8.88671875" style="1"/>
    <col min="6" max="6" width="10" bestFit="1" customWidth="1"/>
    <col min="10" max="10" width="10" bestFit="1" customWidth="1"/>
  </cols>
  <sheetData>
    <row r="1" spans="1:6" s="2" customFormat="1" x14ac:dyDescent="0.3">
      <c r="A1" s="3" t="s">
        <v>2</v>
      </c>
      <c r="B1" s="3" t="s">
        <v>3</v>
      </c>
      <c r="C1" s="3" t="s">
        <v>4</v>
      </c>
      <c r="D1" s="3" t="s">
        <v>5</v>
      </c>
      <c r="E1" s="3" t="s">
        <v>23</v>
      </c>
      <c r="F1" s="3" t="s">
        <v>24</v>
      </c>
    </row>
    <row r="2" spans="1:6" ht="409.6" x14ac:dyDescent="0.3">
      <c r="A2" s="4"/>
      <c r="B2" s="5" t="s">
        <v>47</v>
      </c>
      <c r="C2" s="6"/>
      <c r="D2" s="6"/>
      <c r="E2" s="4"/>
      <c r="F2" s="4"/>
    </row>
    <row r="3" spans="1:6" ht="34.200000000000003" x14ac:dyDescent="0.3">
      <c r="A3" s="4"/>
      <c r="B3" s="5" t="s">
        <v>0</v>
      </c>
      <c r="C3" s="6"/>
      <c r="D3" s="6"/>
      <c r="E3" s="4"/>
      <c r="F3" s="4"/>
    </row>
    <row r="4" spans="1:6" ht="102.6" x14ac:dyDescent="0.3">
      <c r="A4" s="4"/>
      <c r="B4" s="5" t="s">
        <v>1</v>
      </c>
      <c r="C4" s="6"/>
      <c r="D4" s="6"/>
      <c r="E4" s="4"/>
      <c r="F4" s="4"/>
    </row>
    <row r="5" spans="1:6" x14ac:dyDescent="0.3">
      <c r="A5" s="4"/>
      <c r="B5" s="4"/>
      <c r="C5" s="6"/>
      <c r="D5" s="6"/>
      <c r="E5" s="4"/>
      <c r="F5" s="4"/>
    </row>
    <row r="6" spans="1:6" x14ac:dyDescent="0.3">
      <c r="A6" s="4"/>
      <c r="B6" s="4"/>
      <c r="C6" s="6"/>
      <c r="D6" s="6"/>
      <c r="E6" s="4"/>
      <c r="F6" s="4"/>
    </row>
    <row r="7" spans="1:6" x14ac:dyDescent="0.3">
      <c r="A7" s="4">
        <v>1</v>
      </c>
      <c r="B7" s="7" t="s">
        <v>21</v>
      </c>
      <c r="C7" s="6"/>
      <c r="D7" s="6"/>
      <c r="E7" s="4"/>
      <c r="F7" s="4"/>
    </row>
    <row r="8" spans="1:6" x14ac:dyDescent="0.3">
      <c r="A8" s="14" t="s">
        <v>33</v>
      </c>
      <c r="B8" s="8" t="s">
        <v>12</v>
      </c>
      <c r="C8" s="6" t="s">
        <v>22</v>
      </c>
      <c r="D8" s="6">
        <v>1</v>
      </c>
      <c r="E8" s="4">
        <v>222500</v>
      </c>
      <c r="F8" s="4">
        <f>D8*E8</f>
        <v>222500</v>
      </c>
    </row>
    <row r="9" spans="1:6" x14ac:dyDescent="0.3">
      <c r="A9" s="15"/>
      <c r="B9" s="8" t="s">
        <v>13</v>
      </c>
      <c r="C9" s="6" t="s">
        <v>22</v>
      </c>
      <c r="D9" s="6">
        <v>1</v>
      </c>
      <c r="E9" s="4">
        <v>160000</v>
      </c>
      <c r="F9" s="4">
        <f t="shared" ref="F9:F25" si="0">D9*E9</f>
        <v>160000</v>
      </c>
    </row>
    <row r="10" spans="1:6" x14ac:dyDescent="0.3">
      <c r="A10" s="15"/>
      <c r="B10" s="8" t="s">
        <v>15</v>
      </c>
      <c r="C10" s="6" t="s">
        <v>22</v>
      </c>
      <c r="D10" s="6">
        <v>1</v>
      </c>
      <c r="E10" s="4">
        <v>160000</v>
      </c>
      <c r="F10" s="4">
        <f t="shared" ref="F10" si="1">D10*E10</f>
        <v>160000</v>
      </c>
    </row>
    <row r="11" spans="1:6" x14ac:dyDescent="0.3">
      <c r="A11" s="16"/>
      <c r="B11" s="8" t="s">
        <v>14</v>
      </c>
      <c r="C11" s="6" t="s">
        <v>22</v>
      </c>
      <c r="D11" s="6">
        <v>1</v>
      </c>
      <c r="E11" s="4">
        <v>520000</v>
      </c>
      <c r="F11" s="4">
        <f t="shared" si="0"/>
        <v>520000</v>
      </c>
    </row>
    <row r="12" spans="1:6" x14ac:dyDescent="0.3">
      <c r="A12" s="17" t="s">
        <v>34</v>
      </c>
      <c r="B12" s="8" t="s">
        <v>13</v>
      </c>
      <c r="C12" s="6" t="s">
        <v>22</v>
      </c>
      <c r="D12" s="6">
        <v>1</v>
      </c>
      <c r="E12" s="4">
        <v>160000</v>
      </c>
      <c r="F12" s="4">
        <f t="shared" si="0"/>
        <v>160000</v>
      </c>
    </row>
    <row r="13" spans="1:6" x14ac:dyDescent="0.3">
      <c r="A13" s="18"/>
      <c r="B13" s="8" t="s">
        <v>17</v>
      </c>
      <c r="C13" s="6" t="s">
        <v>22</v>
      </c>
      <c r="D13" s="6">
        <v>1</v>
      </c>
      <c r="E13" s="4">
        <v>445000</v>
      </c>
      <c r="F13" s="4">
        <f t="shared" si="0"/>
        <v>445000</v>
      </c>
    </row>
    <row r="14" spans="1:6" x14ac:dyDescent="0.3">
      <c r="A14" s="19"/>
      <c r="B14" s="8" t="s">
        <v>16</v>
      </c>
      <c r="C14" s="6" t="s">
        <v>22</v>
      </c>
      <c r="D14" s="6">
        <v>1</v>
      </c>
      <c r="E14" s="4">
        <v>407500</v>
      </c>
      <c r="F14" s="4">
        <f t="shared" si="0"/>
        <v>407500</v>
      </c>
    </row>
    <row r="15" spans="1:6" x14ac:dyDescent="0.3">
      <c r="A15" s="17" t="s">
        <v>35</v>
      </c>
      <c r="B15" s="8" t="s">
        <v>12</v>
      </c>
      <c r="C15" s="6" t="s">
        <v>22</v>
      </c>
      <c r="D15" s="6">
        <v>1</v>
      </c>
      <c r="E15" s="4">
        <v>222500</v>
      </c>
      <c r="F15" s="4">
        <f t="shared" si="0"/>
        <v>222500</v>
      </c>
    </row>
    <row r="16" spans="1:6" x14ac:dyDescent="0.3">
      <c r="A16" s="18"/>
      <c r="B16" s="8" t="s">
        <v>13</v>
      </c>
      <c r="C16" s="6" t="s">
        <v>22</v>
      </c>
      <c r="D16" s="6">
        <v>1</v>
      </c>
      <c r="E16" s="4">
        <v>160000</v>
      </c>
      <c r="F16" s="4">
        <f t="shared" si="0"/>
        <v>160000</v>
      </c>
    </row>
    <row r="17" spans="1:6" x14ac:dyDescent="0.3">
      <c r="A17" s="19"/>
      <c r="B17" s="8" t="s">
        <v>17</v>
      </c>
      <c r="C17" s="6" t="s">
        <v>22</v>
      </c>
      <c r="D17" s="6">
        <v>1</v>
      </c>
      <c r="E17" s="4">
        <v>445000</v>
      </c>
      <c r="F17" s="4">
        <f t="shared" si="0"/>
        <v>445000</v>
      </c>
    </row>
    <row r="18" spans="1:6" x14ac:dyDescent="0.3">
      <c r="A18" s="17" t="s">
        <v>36</v>
      </c>
      <c r="B18" s="8" t="s">
        <v>12</v>
      </c>
      <c r="C18" s="6" t="s">
        <v>22</v>
      </c>
      <c r="D18" s="6">
        <v>1</v>
      </c>
      <c r="E18" s="4">
        <v>222500</v>
      </c>
      <c r="F18" s="4">
        <f t="shared" si="0"/>
        <v>222500</v>
      </c>
    </row>
    <row r="19" spans="1:6" x14ac:dyDescent="0.3">
      <c r="A19" s="19"/>
      <c r="B19" s="8" t="s">
        <v>13</v>
      </c>
      <c r="C19" s="6" t="s">
        <v>22</v>
      </c>
      <c r="D19" s="6">
        <v>1</v>
      </c>
      <c r="E19" s="4">
        <v>160000</v>
      </c>
      <c r="F19" s="4">
        <f t="shared" si="0"/>
        <v>160000</v>
      </c>
    </row>
    <row r="20" spans="1:6" x14ac:dyDescent="0.3">
      <c r="A20" s="4" t="s">
        <v>40</v>
      </c>
      <c r="B20" s="8" t="s">
        <v>41</v>
      </c>
      <c r="C20" s="6" t="s">
        <v>22</v>
      </c>
      <c r="D20" s="6">
        <v>1</v>
      </c>
      <c r="E20" s="4">
        <v>723750</v>
      </c>
      <c r="F20" s="4">
        <f t="shared" si="0"/>
        <v>723750</v>
      </c>
    </row>
    <row r="21" spans="1:6" x14ac:dyDescent="0.3">
      <c r="A21" s="4" t="s">
        <v>42</v>
      </c>
      <c r="B21" s="8" t="s">
        <v>13</v>
      </c>
      <c r="C21" s="6" t="s">
        <v>22</v>
      </c>
      <c r="D21" s="6">
        <v>1</v>
      </c>
      <c r="E21" s="4">
        <v>160000</v>
      </c>
      <c r="F21" s="4">
        <f t="shared" si="0"/>
        <v>160000</v>
      </c>
    </row>
    <row r="22" spans="1:6" x14ac:dyDescent="0.3">
      <c r="A22" s="20" t="s">
        <v>44</v>
      </c>
      <c r="B22" s="8" t="s">
        <v>45</v>
      </c>
      <c r="C22" s="6" t="s">
        <v>22</v>
      </c>
      <c r="D22" s="6">
        <v>1</v>
      </c>
      <c r="E22" s="4">
        <v>185000</v>
      </c>
      <c r="F22" s="4">
        <f t="shared" si="0"/>
        <v>185000</v>
      </c>
    </row>
    <row r="23" spans="1:6" x14ac:dyDescent="0.3">
      <c r="A23" s="21"/>
      <c r="B23" s="5" t="s">
        <v>48</v>
      </c>
      <c r="C23" s="6" t="s">
        <v>22</v>
      </c>
      <c r="D23" s="6">
        <v>1</v>
      </c>
      <c r="E23" s="4">
        <v>520000</v>
      </c>
      <c r="F23" s="4">
        <f t="shared" si="0"/>
        <v>520000</v>
      </c>
    </row>
    <row r="24" spans="1:6" x14ac:dyDescent="0.3">
      <c r="A24" s="22"/>
      <c r="B24" s="8" t="s">
        <v>15</v>
      </c>
      <c r="C24" s="6" t="s">
        <v>22</v>
      </c>
      <c r="D24" s="6">
        <v>1</v>
      </c>
      <c r="E24" s="4">
        <v>160000</v>
      </c>
      <c r="F24" s="4">
        <f t="shared" si="0"/>
        <v>160000</v>
      </c>
    </row>
    <row r="25" spans="1:6" x14ac:dyDescent="0.3">
      <c r="A25" s="17" t="s">
        <v>46</v>
      </c>
      <c r="B25" s="8" t="s">
        <v>45</v>
      </c>
      <c r="C25" s="6" t="s">
        <v>22</v>
      </c>
      <c r="D25" s="6">
        <v>1</v>
      </c>
      <c r="E25" s="4">
        <v>185000</v>
      </c>
      <c r="F25" s="4">
        <f t="shared" si="0"/>
        <v>185000</v>
      </c>
    </row>
    <row r="26" spans="1:6" x14ac:dyDescent="0.3">
      <c r="A26" s="19"/>
      <c r="B26" s="8" t="s">
        <v>20</v>
      </c>
      <c r="C26" s="6" t="s">
        <v>22</v>
      </c>
      <c r="D26" s="6">
        <v>1</v>
      </c>
      <c r="E26" s="4">
        <v>407500</v>
      </c>
      <c r="F26" s="4">
        <f t="shared" ref="F26" si="2">D26*E26</f>
        <v>407500</v>
      </c>
    </row>
    <row r="27" spans="1:6" x14ac:dyDescent="0.3">
      <c r="A27" s="4"/>
      <c r="B27" s="8"/>
      <c r="C27" s="6"/>
      <c r="D27" s="6"/>
      <c r="E27" s="4"/>
      <c r="F27" s="4"/>
    </row>
    <row r="28" spans="1:6" x14ac:dyDescent="0.3">
      <c r="A28" s="4">
        <v>2</v>
      </c>
      <c r="B28" s="9" t="s">
        <v>28</v>
      </c>
      <c r="C28" s="6"/>
      <c r="D28" s="6"/>
      <c r="E28" s="4"/>
      <c r="F28" s="4"/>
    </row>
    <row r="29" spans="1:6" x14ac:dyDescent="0.3">
      <c r="A29" s="14" t="s">
        <v>29</v>
      </c>
      <c r="B29" s="4" t="s">
        <v>7</v>
      </c>
      <c r="C29" s="6" t="s">
        <v>22</v>
      </c>
      <c r="D29" s="6">
        <v>1</v>
      </c>
      <c r="E29" s="4">
        <v>328750</v>
      </c>
      <c r="F29" s="4">
        <f>D29*E29</f>
        <v>328750</v>
      </c>
    </row>
    <row r="30" spans="1:6" x14ac:dyDescent="0.3">
      <c r="A30" s="15"/>
      <c r="B30" s="4" t="s">
        <v>6</v>
      </c>
      <c r="C30" s="6" t="s">
        <v>22</v>
      </c>
      <c r="D30" s="6">
        <v>1</v>
      </c>
      <c r="E30" s="4">
        <v>400625</v>
      </c>
      <c r="F30" s="4">
        <f t="shared" ref="F30:F40" si="3">D30*E30</f>
        <v>400625</v>
      </c>
    </row>
    <row r="31" spans="1:6" x14ac:dyDescent="0.3">
      <c r="A31" s="15"/>
      <c r="B31" s="4" t="s">
        <v>8</v>
      </c>
      <c r="C31" s="6" t="s">
        <v>22</v>
      </c>
      <c r="D31" s="6">
        <v>1</v>
      </c>
      <c r="E31" s="4">
        <v>522500</v>
      </c>
      <c r="F31" s="4">
        <f t="shared" si="3"/>
        <v>522500</v>
      </c>
    </row>
    <row r="32" spans="1:6" x14ac:dyDescent="0.3">
      <c r="A32" s="15"/>
      <c r="B32" s="4" t="s">
        <v>30</v>
      </c>
      <c r="C32" s="6" t="s">
        <v>22</v>
      </c>
      <c r="D32" s="6">
        <v>1</v>
      </c>
      <c r="E32" s="4">
        <v>238125</v>
      </c>
      <c r="F32" s="4">
        <f t="shared" si="3"/>
        <v>238125</v>
      </c>
    </row>
    <row r="33" spans="1:6" x14ac:dyDescent="0.3">
      <c r="A33" s="15"/>
      <c r="B33" s="4" t="s">
        <v>9</v>
      </c>
      <c r="C33" s="6" t="s">
        <v>22</v>
      </c>
      <c r="D33" s="6">
        <v>1</v>
      </c>
      <c r="E33" s="4">
        <v>770000</v>
      </c>
      <c r="F33" s="4">
        <f t="shared" si="3"/>
        <v>770000</v>
      </c>
    </row>
    <row r="34" spans="1:6" x14ac:dyDescent="0.3">
      <c r="A34" s="15"/>
      <c r="B34" s="4" t="s">
        <v>31</v>
      </c>
      <c r="C34" s="6" t="s">
        <v>22</v>
      </c>
      <c r="D34" s="6">
        <v>1</v>
      </c>
      <c r="E34" s="4">
        <v>1201875</v>
      </c>
      <c r="F34" s="4">
        <f t="shared" si="3"/>
        <v>1201875</v>
      </c>
    </row>
    <row r="35" spans="1:6" x14ac:dyDescent="0.3">
      <c r="A35" s="15"/>
      <c r="B35" s="4" t="s">
        <v>11</v>
      </c>
      <c r="C35" s="6" t="s">
        <v>22</v>
      </c>
      <c r="D35" s="6">
        <v>1</v>
      </c>
      <c r="E35" s="4">
        <v>770000</v>
      </c>
      <c r="F35" s="4">
        <f t="shared" si="3"/>
        <v>770000</v>
      </c>
    </row>
    <row r="36" spans="1:6" x14ac:dyDescent="0.3">
      <c r="A36" s="15"/>
      <c r="B36" s="4" t="s">
        <v>10</v>
      </c>
      <c r="C36" s="6" t="s">
        <v>22</v>
      </c>
      <c r="D36" s="6">
        <v>1</v>
      </c>
      <c r="E36" s="4">
        <v>657500</v>
      </c>
      <c r="F36" s="4">
        <f t="shared" si="3"/>
        <v>657500</v>
      </c>
    </row>
    <row r="37" spans="1:6" x14ac:dyDescent="0.3">
      <c r="A37" s="16"/>
      <c r="B37" s="4" t="s">
        <v>32</v>
      </c>
      <c r="C37" s="6" t="s">
        <v>22</v>
      </c>
      <c r="D37" s="6">
        <v>2</v>
      </c>
      <c r="E37" s="4">
        <v>400625</v>
      </c>
      <c r="F37" s="4">
        <f t="shared" si="3"/>
        <v>801250</v>
      </c>
    </row>
    <row r="38" spans="1:6" x14ac:dyDescent="0.3">
      <c r="A38" s="17" t="s">
        <v>37</v>
      </c>
      <c r="B38" s="4" t="s">
        <v>18</v>
      </c>
      <c r="C38" s="6" t="s">
        <v>22</v>
      </c>
      <c r="D38" s="6">
        <v>1</v>
      </c>
      <c r="E38" s="4">
        <v>197500</v>
      </c>
      <c r="F38" s="4">
        <f t="shared" si="3"/>
        <v>197500</v>
      </c>
    </row>
    <row r="39" spans="1:6" x14ac:dyDescent="0.3">
      <c r="A39" s="18"/>
      <c r="B39" s="4" t="s">
        <v>19</v>
      </c>
      <c r="C39" s="6" t="s">
        <v>22</v>
      </c>
      <c r="D39" s="6">
        <v>1</v>
      </c>
      <c r="E39" s="4">
        <v>882500</v>
      </c>
      <c r="F39" s="4">
        <f t="shared" si="3"/>
        <v>882500</v>
      </c>
    </row>
    <row r="40" spans="1:6" x14ac:dyDescent="0.3">
      <c r="A40" s="18"/>
      <c r="B40" s="4" t="s">
        <v>38</v>
      </c>
      <c r="C40" s="6" t="s">
        <v>22</v>
      </c>
      <c r="D40" s="6">
        <v>2</v>
      </c>
      <c r="E40" s="4">
        <v>522500</v>
      </c>
      <c r="F40" s="4">
        <f t="shared" si="3"/>
        <v>1045000</v>
      </c>
    </row>
    <row r="41" spans="1:6" x14ac:dyDescent="0.3">
      <c r="A41" s="18"/>
      <c r="B41" s="4" t="s">
        <v>19</v>
      </c>
      <c r="C41" s="6" t="s">
        <v>22</v>
      </c>
      <c r="D41" s="6">
        <v>1</v>
      </c>
      <c r="E41" s="4">
        <v>882500</v>
      </c>
      <c r="F41" s="4">
        <f t="shared" ref="F41" si="4">D41*E41</f>
        <v>882500</v>
      </c>
    </row>
    <row r="42" spans="1:6" x14ac:dyDescent="0.3">
      <c r="A42" s="18"/>
      <c r="B42" s="4" t="s">
        <v>39</v>
      </c>
      <c r="C42" s="6" t="s">
        <v>22</v>
      </c>
      <c r="D42" s="6">
        <v>1</v>
      </c>
      <c r="E42" s="4">
        <v>441250</v>
      </c>
      <c r="F42" s="4">
        <f t="shared" ref="F42:F43" si="5">D42*E42</f>
        <v>441250</v>
      </c>
    </row>
    <row r="43" spans="1:6" x14ac:dyDescent="0.3">
      <c r="A43" s="19"/>
      <c r="B43" s="4" t="s">
        <v>8</v>
      </c>
      <c r="C43" s="6" t="s">
        <v>22</v>
      </c>
      <c r="D43" s="6">
        <v>1</v>
      </c>
      <c r="E43" s="4">
        <v>522500</v>
      </c>
      <c r="F43" s="4">
        <f t="shared" si="5"/>
        <v>522500</v>
      </c>
    </row>
    <row r="44" spans="1:6" x14ac:dyDescent="0.3">
      <c r="A44" s="4" t="s">
        <v>43</v>
      </c>
      <c r="B44" s="8" t="s">
        <v>19</v>
      </c>
      <c r="C44" s="6" t="s">
        <v>22</v>
      </c>
      <c r="D44" s="6">
        <v>2</v>
      </c>
      <c r="E44" s="4">
        <v>882500</v>
      </c>
      <c r="F44" s="4">
        <f>D44*E44</f>
        <v>1765000</v>
      </c>
    </row>
    <row r="45" spans="1:6" ht="15" thickBot="1" x14ac:dyDescent="0.35">
      <c r="A45" s="4"/>
      <c r="B45" s="4"/>
      <c r="C45" s="6"/>
      <c r="D45" s="6"/>
      <c r="E45" s="4"/>
      <c r="F45" s="4"/>
    </row>
    <row r="46" spans="1:6" ht="15" thickBot="1" x14ac:dyDescent="0.35">
      <c r="A46" s="11" t="s">
        <v>25</v>
      </c>
      <c r="B46" s="12"/>
      <c r="C46" s="12"/>
      <c r="D46" s="12"/>
      <c r="E46" s="13"/>
      <c r="F46" s="10">
        <f>SUM(F8:F45)</f>
        <v>17053125</v>
      </c>
    </row>
    <row r="47" spans="1:6" ht="15" thickBot="1" x14ac:dyDescent="0.35">
      <c r="A47" s="11" t="s">
        <v>26</v>
      </c>
      <c r="B47" s="12"/>
      <c r="C47" s="12"/>
      <c r="D47" s="12"/>
      <c r="E47" s="13"/>
      <c r="F47" s="10">
        <f>F46*18/100</f>
        <v>3069562.5</v>
      </c>
    </row>
    <row r="48" spans="1:6" ht="15" thickBot="1" x14ac:dyDescent="0.35">
      <c r="A48" s="23" t="s">
        <v>27</v>
      </c>
      <c r="B48" s="24"/>
      <c r="C48" s="24"/>
      <c r="D48" s="24"/>
      <c r="E48" s="25"/>
      <c r="F48" s="26">
        <f>F46+F47</f>
        <v>20122687.5</v>
      </c>
    </row>
    <row r="49" spans="1:6" x14ac:dyDescent="0.3">
      <c r="A49" s="29" t="s">
        <v>49</v>
      </c>
      <c r="B49" s="30"/>
      <c r="C49" s="30"/>
      <c r="D49" s="30"/>
      <c r="E49" s="30"/>
      <c r="F49" s="31"/>
    </row>
    <row r="50" spans="1:6" x14ac:dyDescent="0.3">
      <c r="A50" s="32" t="s">
        <v>50</v>
      </c>
      <c r="B50" s="28"/>
      <c r="C50" s="28"/>
      <c r="D50" s="28"/>
      <c r="E50" s="28"/>
      <c r="F50" s="33"/>
    </row>
    <row r="51" spans="1:6" x14ac:dyDescent="0.3">
      <c r="A51" s="32" t="s">
        <v>51</v>
      </c>
      <c r="B51" s="28"/>
      <c r="C51" s="28"/>
      <c r="D51" s="28"/>
      <c r="E51" s="28"/>
      <c r="F51" s="33"/>
    </row>
    <row r="52" spans="1:6" x14ac:dyDescent="0.3">
      <c r="A52" s="32" t="s">
        <v>52</v>
      </c>
      <c r="B52" s="28"/>
      <c r="C52" s="28"/>
      <c r="D52" s="28"/>
      <c r="E52" s="28"/>
      <c r="F52" s="33"/>
    </row>
    <row r="53" spans="1:6" x14ac:dyDescent="0.3">
      <c r="A53" s="32" t="s">
        <v>53</v>
      </c>
      <c r="B53" s="28"/>
      <c r="C53" s="28"/>
      <c r="D53" s="28"/>
      <c r="E53" s="28"/>
      <c r="F53" s="33"/>
    </row>
    <row r="54" spans="1:6" x14ac:dyDescent="0.3">
      <c r="A54" s="32" t="s">
        <v>54</v>
      </c>
      <c r="B54" s="28"/>
      <c r="C54" s="28"/>
      <c r="D54" s="28"/>
      <c r="E54" s="28"/>
      <c r="F54" s="33"/>
    </row>
    <row r="55" spans="1:6" x14ac:dyDescent="0.3">
      <c r="A55" s="32" t="s">
        <v>55</v>
      </c>
      <c r="B55" s="28"/>
      <c r="C55" s="28"/>
      <c r="D55" s="28"/>
      <c r="E55" s="28"/>
      <c r="F55" s="33"/>
    </row>
    <row r="56" spans="1:6" ht="31.2" customHeight="1" x14ac:dyDescent="0.3">
      <c r="A56" s="34" t="s">
        <v>61</v>
      </c>
      <c r="B56" s="27"/>
      <c r="C56" s="27"/>
      <c r="D56" s="27"/>
      <c r="E56" s="27"/>
      <c r="F56" s="35"/>
    </row>
    <row r="57" spans="1:6" x14ac:dyDescent="0.3">
      <c r="A57" s="32" t="s">
        <v>56</v>
      </c>
      <c r="B57" s="28"/>
      <c r="C57" s="28"/>
      <c r="D57" s="28"/>
      <c r="E57" s="28"/>
      <c r="F57" s="33"/>
    </row>
    <row r="58" spans="1:6" ht="27" customHeight="1" x14ac:dyDescent="0.3">
      <c r="A58" s="34" t="s">
        <v>57</v>
      </c>
      <c r="B58" s="27"/>
      <c r="C58" s="27"/>
      <c r="D58" s="27"/>
      <c r="E58" s="27"/>
      <c r="F58" s="35"/>
    </row>
    <row r="59" spans="1:6" x14ac:dyDescent="0.3">
      <c r="A59" s="32" t="s">
        <v>58</v>
      </c>
      <c r="B59" s="28"/>
      <c r="C59" s="28"/>
      <c r="D59" s="28"/>
      <c r="E59" s="28"/>
      <c r="F59" s="33"/>
    </row>
    <row r="60" spans="1:6" x14ac:dyDescent="0.3">
      <c r="A60" s="32" t="s">
        <v>59</v>
      </c>
      <c r="B60" s="28"/>
      <c r="C60" s="28"/>
      <c r="D60" s="28"/>
      <c r="E60" s="28"/>
      <c r="F60" s="33"/>
    </row>
    <row r="61" spans="1:6" ht="15" thickBot="1" x14ac:dyDescent="0.35">
      <c r="A61" s="36" t="s">
        <v>60</v>
      </c>
      <c r="B61" s="37"/>
      <c r="C61" s="37"/>
      <c r="D61" s="37"/>
      <c r="E61" s="37"/>
      <c r="F61" s="38"/>
    </row>
  </sheetData>
  <mergeCells count="24">
    <mergeCell ref="A59:F59"/>
    <mergeCell ref="A60:F60"/>
    <mergeCell ref="A61:F61"/>
    <mergeCell ref="A58:F58"/>
    <mergeCell ref="A49:F49"/>
    <mergeCell ref="A50:F50"/>
    <mergeCell ref="A51:F51"/>
    <mergeCell ref="A52:F52"/>
    <mergeCell ref="A53:F53"/>
    <mergeCell ref="A54:F54"/>
    <mergeCell ref="A55:F55"/>
    <mergeCell ref="A56:F56"/>
    <mergeCell ref="A57:F57"/>
    <mergeCell ref="A46:E46"/>
    <mergeCell ref="A47:E47"/>
    <mergeCell ref="A48:E48"/>
    <mergeCell ref="A8:A11"/>
    <mergeCell ref="A12:A14"/>
    <mergeCell ref="A29:A37"/>
    <mergeCell ref="A15:A17"/>
    <mergeCell ref="A18:A19"/>
    <mergeCell ref="A38:A43"/>
    <mergeCell ref="A22:A24"/>
    <mergeCell ref="A25:A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Manojkumar P</dc:creator>
  <cp:lastModifiedBy>Alistair Paiva</cp:lastModifiedBy>
  <dcterms:created xsi:type="dcterms:W3CDTF">2015-06-05T18:17:20Z</dcterms:created>
  <dcterms:modified xsi:type="dcterms:W3CDTF">2024-07-01T12:14:13Z</dcterms:modified>
</cp:coreProperties>
</file>