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Blanche\OneDrive\Desktop\"/>
    </mc:Choice>
  </mc:AlternateContent>
  <xr:revisionPtr revIDLastSave="0" documentId="13_ncr:1_{B92FF00D-C672-4983-BA6F-ADB7276388B8}" xr6:coauthVersionLast="47" xr6:coauthVersionMax="47" xr10:uidLastSave="{00000000-0000-0000-0000-000000000000}"/>
  <bookViews>
    <workbookView xWindow="-108" yWindow="-108" windowWidth="23256" windowHeight="12456" xr2:uid="{80CD515D-EE57-48BE-9E7C-D290E6C0ECE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1" l="1"/>
  <c r="K15" i="1" s="1"/>
  <c r="H14" i="1"/>
  <c r="L14" i="1" s="1"/>
  <c r="H13" i="1"/>
  <c r="L13" i="1" s="1"/>
  <c r="H12" i="1"/>
  <c r="L12" i="1" s="1"/>
  <c r="K14" i="1" l="1"/>
  <c r="L15" i="1"/>
  <c r="L17" i="1"/>
  <c r="K12" i="1"/>
  <c r="K13" i="1"/>
  <c r="K17" i="1" l="1"/>
  <c r="L18" i="1" s="1"/>
  <c r="L19" i="1" l="1"/>
  <c r="L20" i="1" s="1"/>
</calcChain>
</file>

<file path=xl/sharedStrings.xml><?xml version="1.0" encoding="utf-8"?>
<sst xmlns="http://schemas.openxmlformats.org/spreadsheetml/2006/main" count="59" uniqueCount="53">
  <si>
    <t>PROJECT       : BOSCH</t>
  </si>
  <si>
    <t>DATE</t>
  </si>
  <si>
    <t>11th Sep 2024</t>
  </si>
  <si>
    <t>LOCATION    : COIMBATORE,TN</t>
  </si>
  <si>
    <t>REV</t>
  </si>
  <si>
    <t>R2</t>
  </si>
  <si>
    <t>DOCUMENT : FIRE CURTAIN SYSTEM BOQ</t>
  </si>
  <si>
    <t>STATUS</t>
  </si>
  <si>
    <t>TENDER</t>
  </si>
  <si>
    <t>SR. NO.</t>
  </si>
  <si>
    <t>DESCRIPTION OF ITEMS</t>
  </si>
  <si>
    <t>Make</t>
  </si>
  <si>
    <t>UNIT</t>
  </si>
  <si>
    <t>GF</t>
  </si>
  <si>
    <t>1F</t>
  </si>
  <si>
    <t>2F</t>
  </si>
  <si>
    <t>QTY</t>
  </si>
  <si>
    <t xml:space="preserve">RATE IN INR      </t>
  </si>
  <si>
    <t xml:space="preserve">AMOUNT IN INR     </t>
  </si>
  <si>
    <t>SUPPLY</t>
  </si>
  <si>
    <t>INSTALLATION</t>
  </si>
  <si>
    <t>SITC OF FIRE CURTAIN SYSTEM</t>
  </si>
  <si>
    <t xml:space="preserve">Supply, Installation, Testing &amp; Comissioning of  Fire Curtains with galvanized MS head box, size( 200X200/400mm) powder coated, side guides size( 53x100mm) along with adjustment channels &amp; bottom bars with motors for power up operation with standard battery backup &amp; operated system safe fixed into steel rollers with woven glass fibre (valmiera Glass-UK) fabric, reinforced with stainless steel wire having micronized aluminium polymer coating on each side of the fabric (silver/grey) with the necessary control panel with MS Support &amp; all installation assemblies &amp; accessories required to complete the installation. The operation shall be suitable for dedicated 240 Volts UPS, 50 Hz AC supply. Complete OFC system shall be tested in accordance with EN 1634-1 (for 120 minutes Integrity &amp; tested at 1000°C) BS 476-22.8 and BS 7346-3. Quoted rate shall include necessary "Emergency Retract Switch" on both sides of the curtain along with necessary OFC control panel (FC01) housed within the provided false ceiling depth with suitable supports.Vendor/Manufacturer to submit valid Test Report for the complete systems and not just for fabric from an independent international accredited laboratory. The Test Report of complete system should not be more than 5 years old. Vendor/Supplier should duly submit current dated authorization letter from the manufacturer or principal that he is representing :                                                   </t>
  </si>
  <si>
    <r>
      <rPr>
        <b/>
        <sz val="11"/>
        <rFont val="Calibri"/>
        <family val="2"/>
        <scheme val="minor"/>
      </rPr>
      <t>List of component of Fire Curtains:</t>
    </r>
    <r>
      <rPr>
        <sz val="11"/>
        <rFont val="Calibri"/>
        <family val="2"/>
        <scheme val="minor"/>
      </rPr>
      <t xml:space="preserve">Top box, Side Guides, Curtains, barrel including motor, dummy end and bottom rail, Control Panel (FC01), Key switch,Override switch,etc. </t>
    </r>
  </si>
  <si>
    <t>Orient Fire Curtains/BLE-UK/Stobeich</t>
  </si>
  <si>
    <t>The quoted rate shall include, transportation, lifting &amp; shifting to the location, etc., complete for efficient working of the system. The quoted rate shall include, making of fire partition with fire rated gypsum all round the curtain frame work and closing the joints with fire rated and approved sealent.</t>
  </si>
  <si>
    <t>The quoted price shall include necessary cards and accessories for the BMS integration over BACnet or MODBUS over RS485</t>
  </si>
  <si>
    <t xml:space="preserve">Fire Curtains   of size </t>
  </si>
  <si>
    <t>a</t>
  </si>
  <si>
    <t>8450mm X 3600mm(2.85 x 3.6m( 3Nos))</t>
  </si>
  <si>
    <t>Nos</t>
  </si>
  <si>
    <t>b</t>
  </si>
  <si>
    <t xml:space="preserve">11150mm X 3600mm(3.75 x3.6m (3Nos)) </t>
  </si>
  <si>
    <t>c</t>
  </si>
  <si>
    <t>2000mm X 3600mm</t>
  </si>
  <si>
    <t>D</t>
  </si>
  <si>
    <t>4510mm X 3600mm</t>
  </si>
  <si>
    <t xml:space="preserve">TOTAL </t>
  </si>
  <si>
    <t xml:space="preserve">TOTAL S&amp;I AMOUNT </t>
  </si>
  <si>
    <t>Terms &amp; Conditions:</t>
  </si>
  <si>
    <t>1.Payment Term: 50 % Advance against PO and Balance 50% Before Material Dispatch.</t>
  </si>
  <si>
    <t>2. Delivery within 4-5weeks from date of release of purchase order approved drawing and advance payment.</t>
  </si>
  <si>
    <t>3.Scaffolding support to hang the curtain will be provided by the client</t>
  </si>
  <si>
    <t>4.However any civil work/civil modification location to install the curtain to be done by client</t>
  </si>
  <si>
    <t xml:space="preserve">5.Installation is also included in the above price </t>
  </si>
  <si>
    <t xml:space="preserve">6.Power supply for installation to be provided by client </t>
  </si>
  <si>
    <t>7. All goods will remain the property of WindowTechs until paid for in full. We reserve the right to remove any units fitted by ourselves or others until full payment is received.</t>
  </si>
  <si>
    <t>8.This quote is valid for 60 days only</t>
  </si>
  <si>
    <t>9. As per Section 16 of the MSME Act,  the buyer is liable to pay interest with the monthly rests to the supplier in case of non-payment or delayed payment. The interest is compounded at the rate of 24%.</t>
  </si>
  <si>
    <t>Regards,</t>
  </si>
  <si>
    <t xml:space="preserve">For Window Techs India Pvt.Ltd </t>
  </si>
  <si>
    <t>Alistair Paiva</t>
  </si>
  <si>
    <t>GST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</si>
</sst>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409]d\-mmm\-yy"/>
    <numFmt numFmtId="165" formatCode="_ * #,##0_ ;_ * \-#,##0_ ;_ * &quot;-&quot;??_ ;_ @_ "/>
    <numFmt numFmtId="166" formatCode="_(* #,##0_);_(* \(#,##0\);_(* &quot;-&quot;??_);_(@_)"/>
  </numFmts>
  <fonts count="8"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u/>
      <sz val="11"/>
      <name val="Calibri"/>
      <family val="2"/>
      <scheme val="minor"/>
    </font>
    <font>
      <b/>
      <sz val="10"/>
      <name val="Arial"/>
      <family val="2"/>
    </font>
    <font>
      <sz val="10"/>
      <name val="Arial"/>
      <family val="2"/>
    </font>
    <font>
      <b/>
      <sz val="11"/>
      <color rgb="FF000000"/>
      <name val="Times New Roman"/>
      <family val="1"/>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59999389629810485"/>
        <bgColor rgb="FFBFBFBF"/>
      </patternFill>
    </fill>
    <fill>
      <patternFill patternType="solid">
        <fgColor theme="4" tint="0.39997558519241921"/>
        <bgColor indexed="64"/>
      </patternFill>
    </fill>
    <fill>
      <patternFill patternType="solid">
        <fgColor theme="0" tint="-0.14999847407452621"/>
        <bgColor indexed="64"/>
      </patternFill>
    </fill>
  </fills>
  <borders count="2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3">
    <xf numFmtId="0" fontId="0" fillId="0" borderId="0"/>
    <xf numFmtId="0" fontId="2" fillId="0" borderId="0"/>
    <xf numFmtId="43" fontId="1" fillId="0" borderId="0" applyFont="0" applyFill="0" applyBorder="0" applyAlignment="0" applyProtection="0"/>
  </cellStyleXfs>
  <cellXfs count="77">
    <xf numFmtId="0" fontId="0" fillId="0" borderId="0" xfId="0"/>
    <xf numFmtId="15" fontId="3" fillId="2" borderId="4" xfId="1" applyNumberFormat="1" applyFont="1" applyFill="1" applyBorder="1" applyAlignment="1">
      <alignment horizontal="center" vertical="center"/>
    </xf>
    <xf numFmtId="164" fontId="3" fillId="2" borderId="4" xfId="1" applyNumberFormat="1" applyFont="1" applyFill="1" applyBorder="1" applyAlignment="1">
      <alignment horizontal="center" vertical="center"/>
    </xf>
    <xf numFmtId="0" fontId="2" fillId="2" borderId="0" xfId="1" applyFill="1" applyAlignment="1">
      <alignment horizontal="center" vertical="center"/>
    </xf>
    <xf numFmtId="0" fontId="3" fillId="2" borderId="4" xfId="1" applyFont="1" applyFill="1" applyBorder="1" applyAlignment="1">
      <alignment horizontal="center" vertical="center"/>
    </xf>
    <xf numFmtId="0" fontId="3" fillId="3" borderId="4" xfId="1" applyFont="1" applyFill="1" applyBorder="1" applyAlignment="1">
      <alignment horizontal="center" vertical="center"/>
    </xf>
    <xf numFmtId="43" fontId="3" fillId="3" borderId="4" xfId="2" applyFont="1" applyFill="1" applyBorder="1" applyAlignment="1">
      <alignment horizontal="center" vertical="center" wrapText="1"/>
    </xf>
    <xf numFmtId="1" fontId="3" fillId="3" borderId="4" xfId="1" applyNumberFormat="1" applyFont="1" applyFill="1" applyBorder="1" applyAlignment="1">
      <alignment horizontal="center" vertical="center" wrapText="1"/>
    </xf>
    <xf numFmtId="0" fontId="4" fillId="2" borderId="4" xfId="1" applyFont="1" applyFill="1" applyBorder="1" applyAlignment="1">
      <alignment horizontal="center" vertical="center" wrapText="1"/>
    </xf>
    <xf numFmtId="43" fontId="4" fillId="2" borderId="4" xfId="2" applyFont="1" applyFill="1" applyBorder="1" applyAlignment="1">
      <alignment horizontal="center" vertical="center" wrapText="1"/>
    </xf>
    <xf numFmtId="49" fontId="2" fillId="2" borderId="4" xfId="1" applyNumberFormat="1" applyFill="1" applyBorder="1" applyAlignment="1">
      <alignment horizontal="center" vertical="center"/>
    </xf>
    <xf numFmtId="0" fontId="2" fillId="2" borderId="4" xfId="1" applyFill="1" applyBorder="1" applyAlignment="1">
      <alignment horizontal="left" vertical="center" wrapText="1"/>
    </xf>
    <xf numFmtId="0" fontId="2" fillId="2" borderId="4" xfId="1" applyFill="1" applyBorder="1" applyAlignment="1">
      <alignment horizontal="center" vertical="center" wrapText="1"/>
    </xf>
    <xf numFmtId="43" fontId="2" fillId="2" borderId="4" xfId="2" applyFont="1" applyFill="1" applyBorder="1" applyAlignment="1">
      <alignment horizontal="center" vertical="center"/>
    </xf>
    <xf numFmtId="0" fontId="2" fillId="2" borderId="4" xfId="1" applyFill="1" applyBorder="1" applyAlignment="1">
      <alignment horizontal="center" vertical="center"/>
    </xf>
    <xf numFmtId="0" fontId="3" fillId="2" borderId="4" xfId="1" applyFont="1" applyFill="1" applyBorder="1" applyAlignment="1">
      <alignment horizontal="left" vertical="center" wrapText="1"/>
    </xf>
    <xf numFmtId="0" fontId="3" fillId="2" borderId="4" xfId="1" applyFont="1" applyFill="1" applyBorder="1" applyAlignment="1">
      <alignment horizontal="center" vertical="center" wrapText="1"/>
    </xf>
    <xf numFmtId="165" fontId="2" fillId="2" borderId="4" xfId="1" applyNumberFormat="1" applyFill="1" applyBorder="1" applyAlignment="1">
      <alignment horizontal="center" vertical="center" wrapText="1"/>
    </xf>
    <xf numFmtId="165" fontId="2" fillId="2" borderId="4" xfId="1" quotePrefix="1" applyNumberFormat="1" applyFill="1" applyBorder="1" applyAlignment="1">
      <alignment horizontal="left" vertical="center" wrapText="1"/>
    </xf>
    <xf numFmtId="165" fontId="2" fillId="2" borderId="4" xfId="1" applyNumberFormat="1" applyFill="1" applyBorder="1" applyAlignment="1">
      <alignment horizontal="center" vertical="center"/>
    </xf>
    <xf numFmtId="165" fontId="2" fillId="5" borderId="4" xfId="2" applyNumberFormat="1" applyFont="1" applyFill="1" applyBorder="1" applyAlignment="1" applyProtection="1">
      <alignment horizontal="center" vertical="center"/>
      <protection locked="0"/>
    </xf>
    <xf numFmtId="165" fontId="2" fillId="2" borderId="4" xfId="1" applyNumberFormat="1" applyFill="1" applyBorder="1" applyAlignment="1">
      <alignment horizontal="left" vertical="center" wrapText="1"/>
    </xf>
    <xf numFmtId="165" fontId="3" fillId="2" borderId="4" xfId="1" applyNumberFormat="1" applyFont="1" applyFill="1" applyBorder="1" applyAlignment="1">
      <alignment horizontal="center" vertical="center" wrapText="1"/>
    </xf>
    <xf numFmtId="165" fontId="2" fillId="2" borderId="2" xfId="2" applyNumberFormat="1" applyFont="1" applyFill="1" applyBorder="1" applyAlignment="1">
      <alignment horizontal="center" vertical="center"/>
    </xf>
    <xf numFmtId="165" fontId="2" fillId="2" borderId="3" xfId="2" applyNumberFormat="1" applyFont="1" applyFill="1" applyBorder="1" applyAlignment="1">
      <alignment horizontal="center" vertical="center"/>
    </xf>
    <xf numFmtId="1" fontId="2" fillId="6" borderId="7" xfId="1" applyNumberFormat="1" applyFill="1" applyBorder="1" applyAlignment="1">
      <alignment horizontal="center" vertical="center" wrapText="1"/>
    </xf>
    <xf numFmtId="0" fontId="2" fillId="0" borderId="0" xfId="1" applyAlignment="1">
      <alignment horizontal="center" vertical="center"/>
    </xf>
    <xf numFmtId="49" fontId="2" fillId="2" borderId="0" xfId="1" applyNumberFormat="1" applyFill="1" applyAlignment="1">
      <alignment horizontal="center" vertical="center"/>
    </xf>
    <xf numFmtId="0" fontId="2" fillId="2" borderId="0" xfId="1" applyFill="1" applyAlignment="1">
      <alignment horizontal="center" vertical="center" wrapText="1"/>
    </xf>
    <xf numFmtId="43" fontId="2" fillId="2" borderId="0" xfId="2" applyFont="1" applyFill="1" applyAlignment="1">
      <alignment horizontal="center" vertical="center"/>
    </xf>
    <xf numFmtId="166" fontId="3" fillId="6" borderId="16" xfId="2" applyNumberFormat="1" applyFont="1" applyFill="1" applyBorder="1" applyAlignment="1">
      <alignment horizontal="center" vertical="center"/>
    </xf>
    <xf numFmtId="166" fontId="3" fillId="6" borderId="5" xfId="2" applyNumberFormat="1" applyFont="1" applyFill="1" applyBorder="1" applyAlignment="1">
      <alignment horizontal="center" vertical="center"/>
    </xf>
    <xf numFmtId="166" fontId="3" fillId="6" borderId="5" xfId="2" applyNumberFormat="1" applyFont="1" applyFill="1" applyBorder="1" applyAlignment="1">
      <alignment horizontal="center" vertical="center" wrapText="1"/>
    </xf>
    <xf numFmtId="165" fontId="2" fillId="6" borderId="19" xfId="2" applyNumberFormat="1" applyFont="1" applyFill="1" applyBorder="1" applyAlignment="1">
      <alignment horizontal="center" vertical="center" wrapText="1"/>
    </xf>
    <xf numFmtId="165" fontId="2" fillId="2" borderId="17" xfId="1" applyNumberFormat="1" applyFill="1" applyBorder="1" applyAlignment="1">
      <alignment horizontal="center" vertical="center"/>
    </xf>
    <xf numFmtId="165" fontId="3" fillId="2" borderId="18" xfId="1" applyNumberFormat="1" applyFont="1" applyFill="1" applyBorder="1" applyAlignment="1">
      <alignment horizontal="center" vertical="center" wrapText="1"/>
    </xf>
    <xf numFmtId="165" fontId="2" fillId="2" borderId="18" xfId="1" applyNumberFormat="1" applyFill="1" applyBorder="1" applyAlignment="1">
      <alignment horizontal="center" vertical="center" wrapText="1"/>
    </xf>
    <xf numFmtId="165" fontId="2" fillId="2" borderId="18" xfId="1" applyNumberFormat="1" applyFill="1" applyBorder="1" applyAlignment="1">
      <alignment horizontal="center" vertical="center"/>
    </xf>
    <xf numFmtId="1" fontId="3" fillId="6" borderId="7" xfId="1" applyNumberFormat="1" applyFont="1" applyFill="1" applyBorder="1" applyAlignment="1">
      <alignment horizontal="center" vertical="center" wrapText="1"/>
    </xf>
    <xf numFmtId="1" fontId="2" fillId="6" borderId="23" xfId="1" applyNumberFormat="1" applyFill="1" applyBorder="1" applyAlignment="1">
      <alignment horizontal="center" vertical="center" wrapText="1"/>
    </xf>
    <xf numFmtId="0" fontId="7" fillId="0" borderId="11" xfId="0" applyFont="1" applyBorder="1" applyAlignment="1">
      <alignment horizontal="left" vertical="top"/>
    </xf>
    <xf numFmtId="0" fontId="7" fillId="0" borderId="0" xfId="0" applyFont="1" applyAlignment="1">
      <alignment horizontal="left" vertical="top"/>
    </xf>
    <xf numFmtId="0" fontId="7" fillId="0" borderId="12" xfId="0" applyFont="1" applyBorder="1" applyAlignment="1">
      <alignment horizontal="left" vertical="top"/>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166" fontId="3" fillId="6" borderId="20" xfId="2" applyNumberFormat="1" applyFont="1" applyFill="1" applyBorder="1" applyAlignment="1">
      <alignment horizontal="center" vertical="center"/>
    </xf>
    <xf numFmtId="166" fontId="3" fillId="6" borderId="21" xfId="2" applyNumberFormat="1" applyFont="1" applyFill="1" applyBorder="1" applyAlignment="1">
      <alignment horizontal="center" vertical="center"/>
    </xf>
    <xf numFmtId="166" fontId="3" fillId="6" borderId="22" xfId="2" applyNumberFormat="1" applyFont="1" applyFill="1" applyBorder="1" applyAlignment="1">
      <alignment horizontal="center" vertical="center"/>
    </xf>
    <xf numFmtId="0" fontId="6" fillId="0" borderId="11" xfId="0" applyFont="1" applyBorder="1" applyAlignment="1">
      <alignment horizontal="left" vertical="center"/>
    </xf>
    <xf numFmtId="0" fontId="6" fillId="0" borderId="0" xfId="0" applyFont="1" applyAlignment="1">
      <alignment horizontal="left" vertical="center"/>
    </xf>
    <xf numFmtId="0" fontId="6" fillId="0" borderId="12" xfId="0" applyFont="1" applyBorder="1" applyAlignment="1">
      <alignment horizontal="left" vertical="center"/>
    </xf>
    <xf numFmtId="0" fontId="6" fillId="0" borderId="11" xfId="0" applyFont="1" applyBorder="1" applyAlignment="1">
      <alignment vertical="center" wrapText="1"/>
    </xf>
    <xf numFmtId="0" fontId="6" fillId="0" borderId="0" xfId="0" applyFont="1" applyAlignment="1">
      <alignment vertical="center" wrapText="1"/>
    </xf>
    <xf numFmtId="0" fontId="6" fillId="0" borderId="12" xfId="0" applyFont="1" applyBorder="1" applyAlignment="1">
      <alignment vertical="center" wrapText="1"/>
    </xf>
    <xf numFmtId="0" fontId="6" fillId="0" borderId="11" xfId="0"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5" fillId="2" borderId="8"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10" xfId="0" applyFont="1" applyFill="1" applyBorder="1" applyAlignment="1">
      <alignment horizontal="left" vertical="top" wrapText="1"/>
    </xf>
    <xf numFmtId="0" fontId="6" fillId="0" borderId="11"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3" fillId="3" borderId="5" xfId="1" applyFont="1" applyFill="1" applyBorder="1" applyAlignment="1">
      <alignment horizontal="center" vertical="center" wrapText="1"/>
    </xf>
    <xf numFmtId="0" fontId="2" fillId="3" borderId="6" xfId="1" applyFill="1" applyBorder="1" applyAlignment="1">
      <alignment horizontal="center" vertical="center"/>
    </xf>
    <xf numFmtId="43" fontId="3" fillId="3" borderId="1" xfId="2" applyFont="1" applyFill="1" applyBorder="1" applyAlignment="1">
      <alignment horizontal="center" vertical="center" wrapText="1"/>
    </xf>
    <xf numFmtId="43" fontId="2" fillId="3" borderId="3" xfId="2" applyFont="1" applyFill="1" applyBorder="1" applyAlignment="1">
      <alignment horizontal="center" vertical="center"/>
    </xf>
    <xf numFmtId="1" fontId="3" fillId="3" borderId="1" xfId="1" applyNumberFormat="1" applyFont="1" applyFill="1" applyBorder="1" applyAlignment="1">
      <alignment horizontal="center" vertical="center" wrapText="1"/>
    </xf>
    <xf numFmtId="0" fontId="2" fillId="3" borderId="3" xfId="1" applyFill="1" applyBorder="1" applyAlignment="1">
      <alignment horizontal="center" vertical="center"/>
    </xf>
    <xf numFmtId="0" fontId="3" fillId="2" borderId="1" xfId="1" applyFont="1" applyFill="1" applyBorder="1" applyAlignment="1">
      <alignment horizontal="center" vertical="center"/>
    </xf>
    <xf numFmtId="0" fontId="2" fillId="2" borderId="2" xfId="1" applyFill="1" applyBorder="1" applyAlignment="1">
      <alignment horizontal="center" vertical="center"/>
    </xf>
    <xf numFmtId="0" fontId="2" fillId="2" borderId="3" xfId="1" applyFill="1" applyBorder="1" applyAlignment="1">
      <alignment horizontal="center" vertical="center"/>
    </xf>
    <xf numFmtId="0" fontId="3" fillId="3" borderId="1" xfId="1" applyFont="1" applyFill="1" applyBorder="1" applyAlignment="1">
      <alignment horizontal="center" vertical="center"/>
    </xf>
    <xf numFmtId="0" fontId="2" fillId="3" borderId="2" xfId="1" applyFill="1" applyBorder="1" applyAlignment="1">
      <alignment horizontal="center" vertical="center"/>
    </xf>
    <xf numFmtId="0" fontId="2" fillId="3" borderId="6" xfId="1" applyFill="1" applyBorder="1" applyAlignment="1">
      <alignment horizontal="center" vertical="center" wrapText="1"/>
    </xf>
    <xf numFmtId="0" fontId="3" fillId="4" borderId="5" xfId="1" applyFont="1" applyFill="1" applyBorder="1" applyAlignment="1">
      <alignment horizontal="center" vertical="center" wrapText="1"/>
    </xf>
  </cellXfs>
  <cellStyles count="3">
    <cellStyle name="Comma 10 2 3 3 2" xfId="2" xr:uid="{4632595E-7E82-48EB-834B-6FB26EC02D76}"/>
    <cellStyle name="Normal" xfId="0" builtinId="0"/>
    <cellStyle name="Normal 113 2" xfId="1" xr:uid="{A46F6879-BD8D-4961-BE55-915E271913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078D8-2363-4E30-AF19-EC752C2BA2EE}">
  <dimension ref="A1:L103"/>
  <sheetViews>
    <sheetView tabSelected="1" topLeftCell="A8" workbookViewId="0">
      <selection activeCell="I12" sqref="I12"/>
    </sheetView>
  </sheetViews>
  <sheetFormatPr defaultColWidth="14.44140625" defaultRowHeight="14.4" x14ac:dyDescent="0.3"/>
  <cols>
    <col min="1" max="1" width="7" style="3" bestFit="1" customWidth="1"/>
    <col min="2" max="2" width="51.5546875" style="28" customWidth="1"/>
    <col min="3" max="3" width="12.5546875" style="28" customWidth="1"/>
    <col min="4" max="4" width="5.88671875" style="3" customWidth="1"/>
    <col min="5" max="7" width="3.44140625" style="3" bestFit="1" customWidth="1"/>
    <col min="8" max="8" width="6" style="3" customWidth="1"/>
    <col min="9" max="9" width="9.5546875" style="29" bestFit="1" customWidth="1"/>
    <col min="10" max="10" width="10.5546875" style="29" customWidth="1"/>
    <col min="11" max="11" width="11.109375" style="3" bestFit="1" customWidth="1"/>
    <col min="12" max="12" width="13.5546875" style="3" bestFit="1" customWidth="1"/>
    <col min="13" max="16384" width="14.44140625" style="3"/>
  </cols>
  <sheetData>
    <row r="1" spans="1:12" x14ac:dyDescent="0.3">
      <c r="A1" s="70" t="s">
        <v>0</v>
      </c>
      <c r="B1" s="71"/>
      <c r="C1" s="71"/>
      <c r="D1" s="71"/>
      <c r="E1" s="71"/>
      <c r="F1" s="71"/>
      <c r="G1" s="71"/>
      <c r="H1" s="71"/>
      <c r="I1" s="71"/>
      <c r="J1" s="72"/>
      <c r="K1" s="1" t="s">
        <v>1</v>
      </c>
      <c r="L1" s="2" t="s">
        <v>2</v>
      </c>
    </row>
    <row r="2" spans="1:12" x14ac:dyDescent="0.3">
      <c r="A2" s="70" t="s">
        <v>3</v>
      </c>
      <c r="B2" s="71"/>
      <c r="C2" s="71"/>
      <c r="D2" s="71"/>
      <c r="E2" s="71"/>
      <c r="F2" s="71"/>
      <c r="G2" s="71"/>
      <c r="H2" s="71"/>
      <c r="I2" s="71"/>
      <c r="J2" s="72"/>
      <c r="K2" s="4" t="s">
        <v>4</v>
      </c>
      <c r="L2" s="4" t="s">
        <v>5</v>
      </c>
    </row>
    <row r="3" spans="1:12" x14ac:dyDescent="0.3">
      <c r="A3" s="73" t="s">
        <v>6</v>
      </c>
      <c r="B3" s="74"/>
      <c r="C3" s="74"/>
      <c r="D3" s="74"/>
      <c r="E3" s="74"/>
      <c r="F3" s="74"/>
      <c r="G3" s="74"/>
      <c r="H3" s="74"/>
      <c r="I3" s="74"/>
      <c r="J3" s="69"/>
      <c r="K3" s="5" t="s">
        <v>7</v>
      </c>
      <c r="L3" s="5" t="s">
        <v>8</v>
      </c>
    </row>
    <row r="4" spans="1:12" x14ac:dyDescent="0.3">
      <c r="A4" s="64" t="s">
        <v>9</v>
      </c>
      <c r="B4" s="64" t="s">
        <v>10</v>
      </c>
      <c r="C4" s="64" t="s">
        <v>11</v>
      </c>
      <c r="D4" s="64" t="s">
        <v>12</v>
      </c>
      <c r="E4" s="76" t="s">
        <v>13</v>
      </c>
      <c r="F4" s="76" t="s">
        <v>14</v>
      </c>
      <c r="G4" s="76" t="s">
        <v>15</v>
      </c>
      <c r="H4" s="64" t="s">
        <v>16</v>
      </c>
      <c r="I4" s="66" t="s">
        <v>17</v>
      </c>
      <c r="J4" s="67"/>
      <c r="K4" s="68" t="s">
        <v>18</v>
      </c>
      <c r="L4" s="69"/>
    </row>
    <row r="5" spans="1:12" ht="43.2" x14ac:dyDescent="0.3">
      <c r="A5" s="65"/>
      <c r="B5" s="75"/>
      <c r="C5" s="75"/>
      <c r="D5" s="65"/>
      <c r="E5" s="65"/>
      <c r="F5" s="65"/>
      <c r="G5" s="65"/>
      <c r="H5" s="65"/>
      <c r="I5" s="6" t="s">
        <v>19</v>
      </c>
      <c r="J5" s="6" t="s">
        <v>20</v>
      </c>
      <c r="K5" s="7" t="s">
        <v>19</v>
      </c>
      <c r="L5" s="7" t="s">
        <v>20</v>
      </c>
    </row>
    <row r="6" spans="1:12" x14ac:dyDescent="0.3">
      <c r="A6" s="8"/>
      <c r="B6" s="8" t="s">
        <v>21</v>
      </c>
      <c r="C6" s="8"/>
      <c r="D6" s="8"/>
      <c r="E6" s="8"/>
      <c r="F6" s="8"/>
      <c r="G6" s="8"/>
      <c r="H6" s="8"/>
      <c r="I6" s="9"/>
      <c r="J6" s="9"/>
      <c r="K6" s="8"/>
      <c r="L6" s="8"/>
    </row>
    <row r="7" spans="1:12" ht="379.95" customHeight="1" x14ac:dyDescent="0.3">
      <c r="A7" s="10"/>
      <c r="B7" s="11" t="s">
        <v>22</v>
      </c>
      <c r="C7" s="12"/>
      <c r="D7" s="12"/>
      <c r="E7" s="12"/>
      <c r="F7" s="12"/>
      <c r="G7" s="12"/>
      <c r="H7" s="12"/>
      <c r="I7" s="13"/>
      <c r="J7" s="13"/>
      <c r="K7" s="14"/>
      <c r="L7" s="14"/>
    </row>
    <row r="8" spans="1:12" ht="43.2" x14ac:dyDescent="0.3">
      <c r="A8" s="10"/>
      <c r="B8" s="11" t="s">
        <v>23</v>
      </c>
      <c r="C8" s="12" t="s">
        <v>24</v>
      </c>
      <c r="D8" s="12"/>
      <c r="E8" s="12"/>
      <c r="F8" s="12"/>
      <c r="G8" s="12"/>
      <c r="H8" s="12"/>
      <c r="I8" s="13"/>
      <c r="J8" s="13"/>
      <c r="K8" s="14"/>
      <c r="L8" s="14"/>
    </row>
    <row r="9" spans="1:12" ht="86.4" x14ac:dyDescent="0.3">
      <c r="A9" s="10"/>
      <c r="B9" s="11" t="s">
        <v>25</v>
      </c>
      <c r="C9" s="12"/>
      <c r="D9" s="12"/>
      <c r="E9" s="12"/>
      <c r="F9" s="12"/>
      <c r="G9" s="12"/>
      <c r="H9" s="12"/>
      <c r="I9" s="13"/>
      <c r="J9" s="13"/>
      <c r="K9" s="14"/>
      <c r="L9" s="14"/>
    </row>
    <row r="10" spans="1:12" ht="43.2" x14ac:dyDescent="0.3">
      <c r="A10" s="10"/>
      <c r="B10" s="11" t="s">
        <v>26</v>
      </c>
      <c r="C10" s="12"/>
      <c r="D10" s="12"/>
      <c r="E10" s="12"/>
      <c r="F10" s="12"/>
      <c r="G10" s="12"/>
      <c r="H10" s="12"/>
      <c r="I10" s="13"/>
      <c r="J10" s="13"/>
      <c r="K10" s="14"/>
      <c r="L10" s="14"/>
    </row>
    <row r="11" spans="1:12" x14ac:dyDescent="0.3">
      <c r="A11" s="10"/>
      <c r="B11" s="15" t="s">
        <v>27</v>
      </c>
      <c r="C11" s="16"/>
      <c r="D11" s="12"/>
      <c r="E11" s="12"/>
      <c r="F11" s="12"/>
      <c r="G11" s="12"/>
      <c r="H11" s="14"/>
      <c r="I11" s="13"/>
      <c r="J11" s="13"/>
      <c r="K11" s="14"/>
      <c r="L11" s="14"/>
    </row>
    <row r="12" spans="1:12" x14ac:dyDescent="0.3">
      <c r="A12" s="17" t="s">
        <v>28</v>
      </c>
      <c r="B12" s="18" t="s">
        <v>29</v>
      </c>
      <c r="C12" s="17"/>
      <c r="D12" s="19" t="s">
        <v>30</v>
      </c>
      <c r="E12" s="19">
        <v>1</v>
      </c>
      <c r="F12" s="17">
        <v>1</v>
      </c>
      <c r="G12" s="17">
        <v>1</v>
      </c>
      <c r="H12" s="17">
        <f>SUM(E12:G12)</f>
        <v>3</v>
      </c>
      <c r="I12" s="20">
        <v>503610</v>
      </c>
      <c r="J12" s="20">
        <v>30000</v>
      </c>
      <c r="K12" s="19">
        <f>IFERROR(SUM($H12,)*I12,0)</f>
        <v>1510830</v>
      </c>
      <c r="L12" s="17">
        <f>IFERROR(SUM($H12,)*J12,0)</f>
        <v>90000</v>
      </c>
    </row>
    <row r="13" spans="1:12" x14ac:dyDescent="0.3">
      <c r="A13" s="17" t="s">
        <v>31</v>
      </c>
      <c r="B13" s="18" t="s">
        <v>32</v>
      </c>
      <c r="C13" s="17"/>
      <c r="D13" s="19" t="s">
        <v>30</v>
      </c>
      <c r="E13" s="19">
        <v>1</v>
      </c>
      <c r="F13" s="17">
        <v>1</v>
      </c>
      <c r="G13" s="17">
        <v>1</v>
      </c>
      <c r="H13" s="17">
        <f t="shared" ref="H13:H15" si="0">SUM(E13:G13)</f>
        <v>3</v>
      </c>
      <c r="I13" s="20">
        <v>630660</v>
      </c>
      <c r="J13" s="20">
        <v>30000</v>
      </c>
      <c r="K13" s="19">
        <f t="shared" ref="K13:L15" si="1">IFERROR(SUM($H13,)*I13,0)</f>
        <v>1891980</v>
      </c>
      <c r="L13" s="17">
        <f t="shared" si="1"/>
        <v>90000</v>
      </c>
    </row>
    <row r="14" spans="1:12" x14ac:dyDescent="0.3">
      <c r="A14" s="17" t="s">
        <v>33</v>
      </c>
      <c r="B14" s="21" t="s">
        <v>34</v>
      </c>
      <c r="C14" s="22"/>
      <c r="D14" s="19" t="s">
        <v>30</v>
      </c>
      <c r="E14" s="19">
        <v>1</v>
      </c>
      <c r="F14" s="17">
        <v>1</v>
      </c>
      <c r="G14" s="17">
        <v>1</v>
      </c>
      <c r="H14" s="17">
        <f t="shared" si="0"/>
        <v>3</v>
      </c>
      <c r="I14" s="20">
        <v>125520</v>
      </c>
      <c r="J14" s="20">
        <v>10000</v>
      </c>
      <c r="K14" s="19">
        <f t="shared" si="1"/>
        <v>376560</v>
      </c>
      <c r="L14" s="17">
        <f t="shared" si="1"/>
        <v>30000</v>
      </c>
    </row>
    <row r="15" spans="1:12" x14ac:dyDescent="0.3">
      <c r="A15" s="17" t="s">
        <v>35</v>
      </c>
      <c r="B15" s="21" t="s">
        <v>36</v>
      </c>
      <c r="C15" s="22"/>
      <c r="D15" s="19" t="s">
        <v>30</v>
      </c>
      <c r="E15" s="19">
        <v>1</v>
      </c>
      <c r="F15" s="17">
        <v>1</v>
      </c>
      <c r="G15" s="17">
        <v>2</v>
      </c>
      <c r="H15" s="17">
        <f t="shared" si="0"/>
        <v>4</v>
      </c>
      <c r="I15" s="20">
        <v>231395</v>
      </c>
      <c r="J15" s="20">
        <v>10000</v>
      </c>
      <c r="K15" s="19">
        <f t="shared" si="1"/>
        <v>925580</v>
      </c>
      <c r="L15" s="17">
        <f t="shared" si="1"/>
        <v>40000</v>
      </c>
    </row>
    <row r="16" spans="1:12" ht="8.6999999999999993" customHeight="1" x14ac:dyDescent="0.3">
      <c r="A16" s="34"/>
      <c r="B16" s="35"/>
      <c r="C16" s="35"/>
      <c r="D16" s="36"/>
      <c r="E16" s="36"/>
      <c r="F16" s="36"/>
      <c r="G16" s="36"/>
      <c r="H16" s="37"/>
      <c r="I16" s="23"/>
      <c r="J16" s="24"/>
      <c r="K16" s="19"/>
      <c r="L16" s="19"/>
    </row>
    <row r="17" spans="1:12" s="26" customFormat="1" ht="15" thickBot="1" x14ac:dyDescent="0.35">
      <c r="A17" s="25"/>
      <c r="B17" s="38" t="s">
        <v>37</v>
      </c>
      <c r="C17" s="38"/>
      <c r="D17" s="25"/>
      <c r="E17" s="25"/>
      <c r="F17" s="25"/>
      <c r="G17" s="25"/>
      <c r="H17" s="25"/>
      <c r="I17" s="33"/>
      <c r="J17" s="32"/>
      <c r="K17" s="31">
        <f>SUM(K12:K15)</f>
        <v>4704950</v>
      </c>
      <c r="L17" s="31">
        <f>SUM(L12:L15)</f>
        <v>250000</v>
      </c>
    </row>
    <row r="18" spans="1:12" s="26" customFormat="1" ht="15" thickBot="1" x14ac:dyDescent="0.35">
      <c r="A18" s="25"/>
      <c r="B18" s="38"/>
      <c r="C18" s="38"/>
      <c r="D18" s="25"/>
      <c r="E18" s="25"/>
      <c r="F18" s="25"/>
      <c r="G18" s="25"/>
      <c r="H18" s="39"/>
      <c r="I18" s="46" t="s">
        <v>38</v>
      </c>
      <c r="J18" s="47"/>
      <c r="K18" s="48"/>
      <c r="L18" s="30">
        <f>K17+L17</f>
        <v>4954950</v>
      </c>
    </row>
    <row r="19" spans="1:12" s="26" customFormat="1" ht="15" thickBot="1" x14ac:dyDescent="0.35">
      <c r="A19" s="25"/>
      <c r="B19" s="38"/>
      <c r="C19" s="38"/>
      <c r="D19" s="25"/>
      <c r="E19" s="25"/>
      <c r="F19" s="25"/>
      <c r="G19" s="25"/>
      <c r="H19" s="39"/>
      <c r="I19" s="46" t="s">
        <v>52</v>
      </c>
      <c r="J19" s="47"/>
      <c r="K19" s="48"/>
      <c r="L19" s="30">
        <f>L18*18/100</f>
        <v>891891</v>
      </c>
    </row>
    <row r="20" spans="1:12" s="26" customFormat="1" ht="15" thickBot="1" x14ac:dyDescent="0.35">
      <c r="A20" s="25"/>
      <c r="B20" s="38"/>
      <c r="C20" s="38"/>
      <c r="D20" s="25"/>
      <c r="E20" s="25"/>
      <c r="F20" s="25"/>
      <c r="G20" s="25"/>
      <c r="H20" s="39"/>
      <c r="I20" s="46" t="s">
        <v>38</v>
      </c>
      <c r="J20" s="47"/>
      <c r="K20" s="48"/>
      <c r="L20" s="30">
        <f>L18+L19</f>
        <v>5846841</v>
      </c>
    </row>
    <row r="21" spans="1:12" ht="16.2" customHeight="1" x14ac:dyDescent="0.3">
      <c r="A21" s="58" t="s">
        <v>39</v>
      </c>
      <c r="B21" s="59"/>
      <c r="C21" s="59"/>
      <c r="D21" s="59"/>
      <c r="E21" s="59"/>
      <c r="F21" s="60"/>
    </row>
    <row r="22" spans="1:12" x14ac:dyDescent="0.3">
      <c r="A22" s="61" t="s">
        <v>40</v>
      </c>
      <c r="B22" s="62"/>
      <c r="C22" s="62"/>
      <c r="D22" s="62"/>
      <c r="E22" s="62"/>
      <c r="F22" s="63"/>
    </row>
    <row r="23" spans="1:12" ht="24.6" customHeight="1" x14ac:dyDescent="0.3">
      <c r="A23" s="61" t="s">
        <v>41</v>
      </c>
      <c r="B23" s="62"/>
      <c r="C23" s="62"/>
      <c r="D23" s="62"/>
      <c r="E23" s="62"/>
      <c r="F23" s="63"/>
    </row>
    <row r="24" spans="1:12" x14ac:dyDescent="0.3">
      <c r="A24" s="61" t="s">
        <v>42</v>
      </c>
      <c r="B24" s="62"/>
      <c r="C24" s="62"/>
      <c r="D24" s="62"/>
      <c r="E24" s="62"/>
      <c r="F24" s="63"/>
    </row>
    <row r="25" spans="1:12" x14ac:dyDescent="0.3">
      <c r="A25" s="49" t="s">
        <v>43</v>
      </c>
      <c r="B25" s="50"/>
      <c r="C25" s="50"/>
      <c r="D25" s="50"/>
      <c r="E25" s="50"/>
      <c r="F25" s="51"/>
    </row>
    <row r="26" spans="1:12" x14ac:dyDescent="0.3">
      <c r="A26" s="49" t="s">
        <v>44</v>
      </c>
      <c r="B26" s="50"/>
      <c r="C26" s="50"/>
      <c r="D26" s="50"/>
      <c r="E26" s="50"/>
      <c r="F26" s="51"/>
    </row>
    <row r="27" spans="1:12" x14ac:dyDescent="0.3">
      <c r="A27" s="49" t="s">
        <v>45</v>
      </c>
      <c r="B27" s="50"/>
      <c r="C27" s="50"/>
      <c r="D27" s="50"/>
      <c r="E27" s="50"/>
      <c r="F27" s="51"/>
    </row>
    <row r="28" spans="1:12" ht="28.8" customHeight="1" x14ac:dyDescent="0.3">
      <c r="A28" s="52" t="s">
        <v>46</v>
      </c>
      <c r="B28" s="53"/>
      <c r="C28" s="53"/>
      <c r="D28" s="53"/>
      <c r="E28" s="53"/>
      <c r="F28" s="54"/>
    </row>
    <row r="29" spans="1:12" ht="18" customHeight="1" x14ac:dyDescent="0.3">
      <c r="A29" s="49" t="s">
        <v>47</v>
      </c>
      <c r="B29" s="50"/>
      <c r="C29" s="50"/>
      <c r="D29" s="50"/>
      <c r="E29" s="50"/>
      <c r="F29" s="51"/>
    </row>
    <row r="30" spans="1:12" ht="30" customHeight="1" x14ac:dyDescent="0.3">
      <c r="A30" s="55" t="s">
        <v>48</v>
      </c>
      <c r="B30" s="56"/>
      <c r="C30" s="56"/>
      <c r="D30" s="56"/>
      <c r="E30" s="56"/>
      <c r="F30" s="57"/>
    </row>
    <row r="31" spans="1:12" x14ac:dyDescent="0.3">
      <c r="A31" s="40" t="s">
        <v>49</v>
      </c>
      <c r="B31" s="41"/>
      <c r="C31" s="41"/>
      <c r="D31" s="41"/>
      <c r="E31" s="41"/>
      <c r="F31" s="42"/>
    </row>
    <row r="32" spans="1:12" x14ac:dyDescent="0.3">
      <c r="A32" s="40" t="s">
        <v>50</v>
      </c>
      <c r="B32" s="41"/>
      <c r="C32" s="41"/>
      <c r="D32" s="41"/>
      <c r="E32" s="41"/>
      <c r="F32" s="42"/>
    </row>
    <row r="33" spans="1:6" ht="15" thickBot="1" x14ac:dyDescent="0.35">
      <c r="A33" s="43" t="s">
        <v>51</v>
      </c>
      <c r="B33" s="44"/>
      <c r="C33" s="44"/>
      <c r="D33" s="44"/>
      <c r="E33" s="44"/>
      <c r="F33" s="45"/>
    </row>
    <row r="34" spans="1:6" x14ac:dyDescent="0.3">
      <c r="A34" s="27"/>
    </row>
    <row r="35" spans="1:6" x14ac:dyDescent="0.3">
      <c r="A35" s="27"/>
    </row>
    <row r="36" spans="1:6" x14ac:dyDescent="0.3">
      <c r="A36" s="27"/>
    </row>
    <row r="37" spans="1:6" x14ac:dyDescent="0.3">
      <c r="A37" s="27"/>
    </row>
    <row r="38" spans="1:6" x14ac:dyDescent="0.3">
      <c r="A38" s="27"/>
    </row>
    <row r="39" spans="1:6" x14ac:dyDescent="0.3">
      <c r="A39" s="27"/>
    </row>
    <row r="40" spans="1:6" x14ac:dyDescent="0.3">
      <c r="A40" s="27"/>
    </row>
    <row r="41" spans="1:6" x14ac:dyDescent="0.3">
      <c r="A41" s="27"/>
    </row>
    <row r="42" spans="1:6" x14ac:dyDescent="0.3">
      <c r="A42" s="27"/>
    </row>
    <row r="43" spans="1:6" x14ac:dyDescent="0.3">
      <c r="A43" s="27"/>
    </row>
    <row r="44" spans="1:6" x14ac:dyDescent="0.3">
      <c r="A44" s="27"/>
    </row>
    <row r="45" spans="1:6" x14ac:dyDescent="0.3">
      <c r="A45" s="27"/>
    </row>
    <row r="46" spans="1:6" x14ac:dyDescent="0.3">
      <c r="A46" s="27"/>
    </row>
    <row r="47" spans="1:6" x14ac:dyDescent="0.3">
      <c r="A47" s="27"/>
    </row>
    <row r="48" spans="1:6" x14ac:dyDescent="0.3">
      <c r="A48" s="27"/>
    </row>
    <row r="49" spans="1:1" x14ac:dyDescent="0.3">
      <c r="A49" s="27"/>
    </row>
    <row r="50" spans="1:1" x14ac:dyDescent="0.3">
      <c r="A50" s="27"/>
    </row>
    <row r="51" spans="1:1" x14ac:dyDescent="0.3">
      <c r="A51" s="27"/>
    </row>
    <row r="52" spans="1:1" x14ac:dyDescent="0.3">
      <c r="A52" s="27"/>
    </row>
    <row r="53" spans="1:1" x14ac:dyDescent="0.3">
      <c r="A53" s="27"/>
    </row>
    <row r="54" spans="1:1" x14ac:dyDescent="0.3">
      <c r="A54" s="27"/>
    </row>
    <row r="55" spans="1:1" x14ac:dyDescent="0.3">
      <c r="A55" s="27"/>
    </row>
    <row r="56" spans="1:1" x14ac:dyDescent="0.3">
      <c r="A56" s="27"/>
    </row>
    <row r="57" spans="1:1" x14ac:dyDescent="0.3">
      <c r="A57" s="27"/>
    </row>
    <row r="58" spans="1:1" x14ac:dyDescent="0.3">
      <c r="A58" s="27"/>
    </row>
    <row r="59" spans="1:1" x14ac:dyDescent="0.3">
      <c r="A59" s="27"/>
    </row>
    <row r="60" spans="1:1" x14ac:dyDescent="0.3">
      <c r="A60" s="27"/>
    </row>
    <row r="61" spans="1:1" x14ac:dyDescent="0.3">
      <c r="A61" s="27"/>
    </row>
    <row r="62" spans="1:1" x14ac:dyDescent="0.3">
      <c r="A62" s="27"/>
    </row>
    <row r="63" spans="1:1" x14ac:dyDescent="0.3">
      <c r="A63" s="27"/>
    </row>
    <row r="64" spans="1:1" x14ac:dyDescent="0.3">
      <c r="A64" s="27"/>
    </row>
    <row r="65" spans="1:12" x14ac:dyDescent="0.3">
      <c r="A65" s="27"/>
    </row>
    <row r="66" spans="1:12" x14ac:dyDescent="0.3">
      <c r="A66" s="27"/>
    </row>
    <row r="67" spans="1:12" x14ac:dyDescent="0.3">
      <c r="A67" s="27"/>
    </row>
    <row r="68" spans="1:12" x14ac:dyDescent="0.3">
      <c r="A68" s="27"/>
    </row>
    <row r="69" spans="1:12" x14ac:dyDescent="0.3">
      <c r="A69" s="27"/>
    </row>
    <row r="70" spans="1:12" x14ac:dyDescent="0.3">
      <c r="A70" s="27"/>
    </row>
    <row r="71" spans="1:12" x14ac:dyDescent="0.3">
      <c r="A71" s="27"/>
    </row>
    <row r="72" spans="1:12" x14ac:dyDescent="0.3">
      <c r="A72" s="27"/>
    </row>
    <row r="73" spans="1:12" x14ac:dyDescent="0.3">
      <c r="A73" s="27"/>
    </row>
    <row r="74" spans="1:12" x14ac:dyDescent="0.3">
      <c r="A74" s="27"/>
    </row>
    <row r="75" spans="1:12" x14ac:dyDescent="0.3">
      <c r="A75" s="27"/>
    </row>
    <row r="76" spans="1:12" x14ac:dyDescent="0.3">
      <c r="A76" s="27"/>
    </row>
    <row r="77" spans="1:12" x14ac:dyDescent="0.3">
      <c r="A77" s="27"/>
    </row>
    <row r="78" spans="1:12" x14ac:dyDescent="0.3">
      <c r="A78" s="27"/>
    </row>
    <row r="79" spans="1:12" x14ac:dyDescent="0.3">
      <c r="A79" s="27"/>
    </row>
    <row r="80" spans="1:12" x14ac:dyDescent="0.3">
      <c r="A80" s="27"/>
      <c r="L80" s="28"/>
    </row>
    <row r="81" spans="1:1" x14ac:dyDescent="0.3">
      <c r="A81" s="27"/>
    </row>
    <row r="82" spans="1:1" x14ac:dyDescent="0.3">
      <c r="A82" s="27"/>
    </row>
    <row r="83" spans="1:1" x14ac:dyDescent="0.3">
      <c r="A83" s="27"/>
    </row>
    <row r="84" spans="1:1" x14ac:dyDescent="0.3">
      <c r="A84" s="27"/>
    </row>
    <row r="85" spans="1:1" x14ac:dyDescent="0.3">
      <c r="A85" s="27"/>
    </row>
    <row r="86" spans="1:1" x14ac:dyDescent="0.3">
      <c r="A86" s="27"/>
    </row>
    <row r="87" spans="1:1" x14ac:dyDescent="0.3">
      <c r="A87" s="27"/>
    </row>
    <row r="88" spans="1:1" x14ac:dyDescent="0.3">
      <c r="A88" s="27"/>
    </row>
    <row r="89" spans="1:1" x14ac:dyDescent="0.3">
      <c r="A89" s="27"/>
    </row>
    <row r="90" spans="1:1" x14ac:dyDescent="0.3">
      <c r="A90" s="27"/>
    </row>
    <row r="91" spans="1:1" x14ac:dyDescent="0.3">
      <c r="A91" s="27"/>
    </row>
    <row r="92" spans="1:1" x14ac:dyDescent="0.3">
      <c r="A92" s="27"/>
    </row>
    <row r="93" spans="1:1" x14ac:dyDescent="0.3">
      <c r="A93" s="27"/>
    </row>
    <row r="94" spans="1:1" x14ac:dyDescent="0.3">
      <c r="A94" s="27"/>
    </row>
    <row r="95" spans="1:1" x14ac:dyDescent="0.3">
      <c r="A95" s="27"/>
    </row>
    <row r="96" spans="1:1" x14ac:dyDescent="0.3">
      <c r="A96" s="27"/>
    </row>
    <row r="97" spans="1:1" x14ac:dyDescent="0.3">
      <c r="A97" s="27"/>
    </row>
    <row r="98" spans="1:1" x14ac:dyDescent="0.3">
      <c r="A98" s="27"/>
    </row>
    <row r="99" spans="1:1" x14ac:dyDescent="0.3">
      <c r="A99" s="27"/>
    </row>
    <row r="100" spans="1:1" x14ac:dyDescent="0.3">
      <c r="A100" s="27"/>
    </row>
    <row r="101" spans="1:1" x14ac:dyDescent="0.3">
      <c r="A101" s="27"/>
    </row>
    <row r="102" spans="1:1" x14ac:dyDescent="0.3">
      <c r="A102" s="27"/>
    </row>
    <row r="103" spans="1:1" x14ac:dyDescent="0.3">
      <c r="A103" s="27"/>
    </row>
  </sheetData>
  <mergeCells count="29">
    <mergeCell ref="H4:H5"/>
    <mergeCell ref="I4:J4"/>
    <mergeCell ref="K4:L4"/>
    <mergeCell ref="I18:K18"/>
    <mergeCell ref="A1:J1"/>
    <mergeCell ref="A2:J2"/>
    <mergeCell ref="A3:J3"/>
    <mergeCell ref="A4:A5"/>
    <mergeCell ref="B4:B5"/>
    <mergeCell ref="C4:C5"/>
    <mergeCell ref="D4:D5"/>
    <mergeCell ref="E4:E5"/>
    <mergeCell ref="F4:F5"/>
    <mergeCell ref="G4:G5"/>
    <mergeCell ref="A31:F31"/>
    <mergeCell ref="A32:F32"/>
    <mergeCell ref="A33:F33"/>
    <mergeCell ref="I19:K19"/>
    <mergeCell ref="I20:K20"/>
    <mergeCell ref="A26:F26"/>
    <mergeCell ref="A27:F27"/>
    <mergeCell ref="A28:F28"/>
    <mergeCell ref="A29:F29"/>
    <mergeCell ref="A30:F30"/>
    <mergeCell ref="A21:F21"/>
    <mergeCell ref="A22:F22"/>
    <mergeCell ref="A23:F23"/>
    <mergeCell ref="A24:F24"/>
    <mergeCell ref="A25:F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Estimate</dc:creator>
  <cp:lastModifiedBy>Alistair Paiva</cp:lastModifiedBy>
  <dcterms:created xsi:type="dcterms:W3CDTF">2024-10-18T06:59:46Z</dcterms:created>
  <dcterms:modified xsi:type="dcterms:W3CDTF">2024-10-18T08:49:31Z</dcterms:modified>
</cp:coreProperties>
</file>