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Blanche\OneDrive\Desktop\"/>
    </mc:Choice>
  </mc:AlternateContent>
  <xr:revisionPtr revIDLastSave="0" documentId="8_{61525785-53D0-4CAE-8F0B-A353430A3EED}"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1" l="1"/>
  <c r="F16" i="1"/>
  <c r="F15" i="1"/>
  <c r="F8" i="1"/>
  <c r="F9" i="1"/>
  <c r="F10" i="1"/>
  <c r="F11" i="1"/>
  <c r="F12" i="1"/>
  <c r="F13" i="1"/>
  <c r="F14" i="1"/>
  <c r="F7" i="1"/>
</calcChain>
</file>

<file path=xl/sharedStrings.xml><?xml version="1.0" encoding="utf-8"?>
<sst xmlns="http://schemas.openxmlformats.org/spreadsheetml/2006/main" count="50" uniqueCount="43">
  <si>
    <t xml:space="preserve"> FIRE CURTAINS</t>
  </si>
  <si>
    <t>Item No.</t>
  </si>
  <si>
    <t>Item Description</t>
  </si>
  <si>
    <t>Unit</t>
  </si>
  <si>
    <t>Qty</t>
  </si>
  <si>
    <t>1</t>
  </si>
  <si>
    <t>Fire Curtain Size</t>
  </si>
  <si>
    <t>a</t>
  </si>
  <si>
    <t xml:space="preserve">5.4mt width X 3 mt height </t>
  </si>
  <si>
    <t>Nos</t>
  </si>
  <si>
    <t>b</t>
  </si>
  <si>
    <t xml:space="preserve">6mt width X 3 mt height </t>
  </si>
  <si>
    <t>c</t>
  </si>
  <si>
    <t xml:space="preserve">5mt width X 3 mt height </t>
  </si>
  <si>
    <t>d</t>
  </si>
  <si>
    <t xml:space="preserve">7.650mt width X 3 mt height </t>
  </si>
  <si>
    <t>e</t>
  </si>
  <si>
    <t xml:space="preserve">5.4mt width X 3.4 mt height </t>
  </si>
  <si>
    <t>f</t>
  </si>
  <si>
    <t xml:space="preserve">6mt width X 3.4 mt height </t>
  </si>
  <si>
    <t>g</t>
  </si>
  <si>
    <t xml:space="preserve">5mt width X 3.4 mt height </t>
  </si>
  <si>
    <t>h</t>
  </si>
  <si>
    <t xml:space="preserve">7.650mt width X 3.4 mt height </t>
  </si>
  <si>
    <t>SUB TOTAL</t>
  </si>
  <si>
    <t>GST 18%</t>
  </si>
  <si>
    <t>FINAL AMOUNT</t>
  </si>
  <si>
    <t>Price Per Curtain</t>
  </si>
  <si>
    <t>Amount</t>
  </si>
  <si>
    <r>
      <t xml:space="preserve">Supply, installation, Testing and Commisioning of Active Fire Barrier Automatic drop-down Fire Curtains, as per Indian Standards – NBC 2016, European standards – BS </t>
    </r>
    <r>
      <rPr>
        <b/>
        <sz val="9"/>
        <rFont val="Book Antiqua"/>
        <family val="1"/>
      </rPr>
      <t>EN 1634-1.</t>
    </r>
    <r>
      <rPr>
        <sz val="9"/>
        <rFont val="Book Antiqua"/>
        <family val="1"/>
      </rPr>
      <t xml:space="preserve"> Performance requirements – min 120 minutes integrity, radiation min </t>
    </r>
    <r>
      <rPr>
        <b/>
        <sz val="9"/>
        <rFont val="Book Antiqua"/>
        <family val="1"/>
      </rPr>
      <t>90 minutes &lt;20kW/m2</t>
    </r>
    <r>
      <rPr>
        <sz val="9"/>
        <rFont val="Book Antiqua"/>
        <family val="1"/>
      </rPr>
      <t xml:space="preserve"> for single barrel and radiation min </t>
    </r>
    <r>
      <rPr>
        <b/>
        <sz val="9"/>
        <rFont val="Book Antiqua"/>
        <family val="1"/>
      </rPr>
      <t>120 minutes &lt;20kW/m2</t>
    </r>
    <r>
      <rPr>
        <sz val="9"/>
        <rFont val="Book Antiqua"/>
        <family val="1"/>
      </rPr>
      <t xml:space="preserve"> for Multiple barrel.
Active fire curtain barrier assemblies shall comprise of a fire resistant fabric which is wound on to a steel roller, which is powered by an internal electric </t>
    </r>
    <r>
      <rPr>
        <b/>
        <sz val="9"/>
        <rFont val="Book Antiqua"/>
        <family val="1"/>
      </rPr>
      <t>DC motor</t>
    </r>
    <r>
      <rPr>
        <sz val="9"/>
        <rFont val="Book Antiqua"/>
        <family val="1"/>
      </rPr>
      <t xml:space="preserve">, enclosed within a galvanized mild steel box </t>
    </r>
    <r>
      <rPr>
        <b/>
        <sz val="9"/>
        <rFont val="Book Antiqua"/>
        <family val="1"/>
      </rPr>
      <t>200*200/400mm</t>
    </r>
    <r>
      <rPr>
        <sz val="9"/>
        <rFont val="Book Antiqua"/>
        <family val="1"/>
      </rPr>
      <t xml:space="preserve">, including a </t>
    </r>
    <r>
      <rPr>
        <b/>
        <sz val="9"/>
        <rFont val="Book Antiqua"/>
        <family val="1"/>
      </rPr>
      <t>conjoined</t>
    </r>
    <r>
      <rPr>
        <sz val="9"/>
        <rFont val="Book Antiqua"/>
        <family val="1"/>
      </rPr>
      <t xml:space="preserve"> </t>
    </r>
    <r>
      <rPr>
        <b/>
        <sz val="9"/>
        <rFont val="Book Antiqua"/>
        <family val="1"/>
      </rPr>
      <t>bottom bar for entire length</t>
    </r>
    <r>
      <rPr>
        <sz val="9"/>
        <rFont val="Book Antiqua"/>
        <family val="1"/>
      </rPr>
      <t xml:space="preserve"> to suit the deflection performance requirements of the project and the desired ceiling configuration in fitted to the bottom edge of the fabric curtain.
1. </t>
    </r>
    <r>
      <rPr>
        <b/>
        <sz val="9"/>
        <rFont val="Book Antiqua"/>
        <family val="1"/>
      </rPr>
      <t>Curtain fabric</t>
    </r>
    <r>
      <rPr>
        <sz val="9"/>
        <rFont val="Book Antiqua"/>
        <family val="1"/>
      </rPr>
      <t xml:space="preserve"> – </t>
    </r>
    <r>
      <rPr>
        <b/>
        <sz val="9"/>
        <rFont val="Book Antiqua"/>
        <family val="1"/>
      </rPr>
      <t>120 minutes fire rating and shall be able to withstand the temperature upto 1000 °C</t>
    </r>
    <r>
      <rPr>
        <sz val="9"/>
        <rFont val="Book Antiqua"/>
        <family val="1"/>
      </rPr>
      <t xml:space="preserve">.
2.The fabric material is tested as part of the complete assembly, complete as either a single construction or as an overlapped and conjoined construction separately in the orientation and standard use of the application and installed in accordance with the fire resistance test in accordance with </t>
    </r>
    <r>
      <rPr>
        <b/>
        <sz val="9"/>
        <rFont val="Book Antiqua"/>
        <family val="1"/>
      </rPr>
      <t>EN 1363-1 and EN 1634-2</t>
    </r>
    <r>
      <rPr>
        <sz val="9"/>
        <rFont val="Book Antiqua"/>
        <family val="1"/>
      </rPr>
      <t xml:space="preserve"> as required by BS EN 1634-1.
3.The fabric material is tested independently to reaction to fire test in accordance with BS EN ISO 1716 to achieve an “A1” classification in accordance with BS EN 13501-1+A1.
4.The galvanised steel </t>
    </r>
    <r>
      <rPr>
        <b/>
        <sz val="9"/>
        <rFont val="Book Antiqua"/>
        <family val="1"/>
      </rPr>
      <t>side Guides</t>
    </r>
    <r>
      <rPr>
        <sz val="9"/>
        <rFont val="Book Antiqua"/>
        <family val="1"/>
      </rPr>
      <t xml:space="preserve"> should be of dimensions </t>
    </r>
    <r>
      <rPr>
        <b/>
        <sz val="9"/>
        <rFont val="Book Antiqua"/>
        <family val="1"/>
      </rPr>
      <t>100*53mm</t>
    </r>
    <r>
      <rPr>
        <sz val="9"/>
        <rFont val="Book Antiqua"/>
        <family val="1"/>
      </rPr>
      <t xml:space="preserve"> made of 2mm thickness
5.120 minutes fire resistant (type of fabric) fabric Valmiera Glass UK-4415-2-SP complying with BS EN.                                                                                                                                                                           
6.Electric motor – Motor shall contain the necessary drive mechanism, a mechanical epicyclip gearbox retarder, and automatic overload protection, linked to an internal 24V dc electromagnetic brake with regenerative braking system. Additionally, motors are tested for reliability, durability and self-closing.                                                                                                                                                     7. Control Panel: Master Panel should have </t>
    </r>
    <r>
      <rPr>
        <b/>
        <sz val="9"/>
        <rFont val="Book Antiqua"/>
        <family val="1"/>
      </rPr>
      <t>inbuilt batteries</t>
    </r>
    <r>
      <rPr>
        <sz val="9"/>
        <rFont val="Book Antiqua"/>
        <family val="1"/>
      </rPr>
      <t xml:space="preserve"> and should be able to connect minimum 5-7 motors to one panel for seamless working and effectoive drop of Fire curtains.                                                                                                                                         
Note: The doorset was subjected to 25 manually operated opening and closing cycles as specified in </t>
    </r>
    <r>
      <rPr>
        <b/>
        <sz val="9"/>
        <rFont val="Book Antiqua"/>
        <family val="1"/>
      </rPr>
      <t xml:space="preserve">EN 14600: 2005. </t>
    </r>
    <r>
      <rPr>
        <sz val="9"/>
        <color rgb="FFFF0000"/>
        <rFont val="Book Antiqua"/>
        <family val="1"/>
      </rPr>
      <t>Vendor to check and confirm the required dimensions of the fire curtain as per the site conditions too.</t>
    </r>
    <r>
      <rPr>
        <sz val="9"/>
        <rFont val="Book Antiqua"/>
        <family val="1"/>
      </rPr>
      <t xml:space="preserve">
</t>
    </r>
    <r>
      <rPr>
        <b/>
        <sz val="9"/>
        <rFont val="Book Antiqua"/>
        <family val="1"/>
      </rPr>
      <t>Make: Orient/ Colt/BLE/ Stoebich</t>
    </r>
  </si>
  <si>
    <t>Terms &amp; Conditions:</t>
  </si>
  <si>
    <t xml:space="preserve">1.Payment Term: 50 % Advance againest PO and 50% before material dispatching </t>
  </si>
  <si>
    <t>2. Delivery within 4-5weeks from date of release of purchase order approved drawing and advance payment.</t>
  </si>
  <si>
    <t>3.Scaffolding support to hang the curtain will be provided by the client</t>
  </si>
  <si>
    <t>4.However any civil work/civil modification location to install the curtain to be done by client</t>
  </si>
  <si>
    <t xml:space="preserve">5.Installation is also included in the above price </t>
  </si>
  <si>
    <t xml:space="preserve">6.Power supply for installation to be provided by client </t>
  </si>
  <si>
    <t>8.This quote is valid for 60 days only</t>
  </si>
  <si>
    <t>9. As per Section 16 of the MSME Act,  the buyer is liable to pay interest with the monthly rests to the supplier in case of non-payment or delayed payment. The interest is compounded at the rate of 24%.</t>
  </si>
  <si>
    <t>Regards,</t>
  </si>
  <si>
    <t xml:space="preserve">For Window Techs India Pvt.Ltd </t>
  </si>
  <si>
    <t>Alistair Paiva</t>
  </si>
  <si>
    <t>7. All goods will remain the property of WindowTechs until paid for in full. We reserve the right to remove any units fitted by ourselves or others until full payment is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</si>
</sst>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u/>
      <sz val="10"/>
      <color theme="1"/>
      <name val="Malgun Gothic"/>
      <family val="2"/>
    </font>
    <font>
      <u/>
      <sz val="10"/>
      <color theme="1"/>
      <name val="Malgun Gothic"/>
      <family val="2"/>
    </font>
    <font>
      <sz val="10"/>
      <color theme="1"/>
      <name val="Malgun Gothic"/>
      <family val="2"/>
    </font>
    <font>
      <sz val="10"/>
      <name val="Arial"/>
      <family val="2"/>
    </font>
    <font>
      <b/>
      <sz val="10"/>
      <name val="Book Antiqua"/>
      <family val="1"/>
    </font>
    <font>
      <sz val="11"/>
      <color theme="1"/>
      <name val="Book Antiqua"/>
      <family val="1"/>
    </font>
    <font>
      <sz val="10"/>
      <color theme="1"/>
      <name val="Book Antiqua"/>
      <family val="1"/>
    </font>
    <font>
      <sz val="10"/>
      <name val="Book Antiqua"/>
      <family val="1"/>
    </font>
    <font>
      <sz val="9"/>
      <name val="Book Antiqua"/>
      <family val="1"/>
    </font>
    <font>
      <b/>
      <sz val="9"/>
      <name val="Book Antiqua"/>
      <family val="1"/>
    </font>
    <font>
      <sz val="9"/>
      <color rgb="FFFF0000"/>
      <name val="Book Antiqua"/>
      <family val="1"/>
    </font>
    <font>
      <b/>
      <sz val="10"/>
      <name val="Arial"/>
      <family val="2"/>
    </font>
    <font>
      <b/>
      <sz val="11"/>
      <color rgb="FF000000"/>
      <name val="Times New Roman"/>
      <family val="1"/>
    </font>
  </fonts>
  <fills count="5">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4" fillId="0" borderId="0"/>
    <xf numFmtId="0" fontId="4" fillId="0" borderId="0"/>
  </cellStyleXfs>
  <cellXfs count="51">
    <xf numFmtId="0" fontId="0" fillId="0" borderId="0" xfId="0"/>
    <xf numFmtId="0" fontId="1" fillId="0" borderId="4" xfId="0" applyFont="1" applyBorder="1" applyAlignment="1">
      <alignment vertical="center"/>
    </xf>
    <xf numFmtId="0" fontId="2"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0" fillId="0" borderId="6" xfId="0" applyBorder="1"/>
    <xf numFmtId="0" fontId="0" fillId="0" borderId="7" xfId="0" applyBorder="1"/>
    <xf numFmtId="2" fontId="5" fillId="2" borderId="8" xfId="1" applyNumberFormat="1" applyFont="1" applyFill="1" applyBorder="1" applyAlignment="1">
      <alignment horizontal="center" vertical="center" wrapText="1"/>
    </xf>
    <xf numFmtId="2" fontId="5" fillId="2" borderId="1" xfId="1" applyNumberFormat="1" applyFont="1" applyFill="1" applyBorder="1" applyAlignment="1">
      <alignment horizontal="center" vertical="center" wrapText="1"/>
    </xf>
    <xf numFmtId="0" fontId="6" fillId="2" borderId="1" xfId="0" applyFont="1" applyFill="1" applyBorder="1"/>
    <xf numFmtId="0" fontId="6" fillId="2" borderId="9" xfId="0" applyFont="1" applyFill="1" applyBorder="1"/>
    <xf numFmtId="49" fontId="7" fillId="3" borderId="8" xfId="0" applyNumberFormat="1" applyFont="1" applyFill="1" applyBorder="1" applyAlignment="1">
      <alignment horizontal="center" vertical="center"/>
    </xf>
    <xf numFmtId="0" fontId="8"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49" fontId="7" fillId="0" borderId="8" xfId="0" applyNumberFormat="1" applyFont="1" applyBorder="1" applyAlignment="1">
      <alignment horizontal="center" vertical="center"/>
    </xf>
    <xf numFmtId="0" fontId="9" fillId="0" borderId="1" xfId="2" applyFont="1" applyBorder="1" applyAlignment="1">
      <alignment horizontal="left" vertical="top" wrapText="1"/>
    </xf>
    <xf numFmtId="0" fontId="7" fillId="0" borderId="1" xfId="0" applyFont="1" applyBorder="1" applyAlignment="1">
      <alignment vertical="center"/>
    </xf>
    <xf numFmtId="0" fontId="6" fillId="0" borderId="1" xfId="0" applyFont="1" applyBorder="1"/>
    <xf numFmtId="0" fontId="6" fillId="0" borderId="9" xfId="0" applyFont="1" applyBorder="1"/>
    <xf numFmtId="0" fontId="7" fillId="0" borderId="8" xfId="0" applyFont="1" applyBorder="1" applyAlignment="1">
      <alignment vertical="center"/>
    </xf>
    <xf numFmtId="0" fontId="7" fillId="0" borderId="8"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6" fillId="3" borderId="9" xfId="0" applyFont="1" applyFill="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left" vertical="center"/>
    </xf>
    <xf numFmtId="0" fontId="7" fillId="0" borderId="4" xfId="0" applyFont="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6" fillId="0" borderId="1" xfId="0" applyFont="1" applyBorder="1" applyAlignment="1">
      <alignment horizontal="center"/>
    </xf>
    <xf numFmtId="0" fontId="6" fillId="0" borderId="9" xfId="0" applyFont="1" applyBorder="1" applyAlignment="1">
      <alignment horizontal="center"/>
    </xf>
    <xf numFmtId="0" fontId="6" fillId="0" borderId="4" xfId="0" applyFont="1" applyBorder="1" applyAlignment="1">
      <alignment horizontal="center"/>
    </xf>
    <xf numFmtId="0" fontId="6" fillId="0" borderId="14" xfId="0" applyFont="1" applyBorder="1" applyAlignment="1">
      <alignment horizontal="center"/>
    </xf>
    <xf numFmtId="0" fontId="6" fillId="0" borderId="3" xfId="0" applyFont="1" applyBorder="1" applyAlignment="1">
      <alignment horizontal="center"/>
    </xf>
    <xf numFmtId="0" fontId="12" fillId="4" borderId="16" xfId="0" applyFont="1" applyFill="1" applyBorder="1" applyAlignment="1">
      <alignment horizontal="left" vertical="top" wrapText="1"/>
    </xf>
    <xf numFmtId="0" fontId="12" fillId="4" borderId="2" xfId="0" applyFont="1" applyFill="1" applyBorder="1" applyAlignment="1">
      <alignment horizontal="left" vertical="top" wrapText="1"/>
    </xf>
    <xf numFmtId="0" fontId="12" fillId="4" borderId="17" xfId="0" applyFont="1" applyFill="1" applyBorder="1" applyAlignment="1">
      <alignment horizontal="left" vertical="top" wrapText="1"/>
    </xf>
    <xf numFmtId="0" fontId="4" fillId="0" borderId="18" xfId="0" applyFont="1" applyBorder="1" applyAlignment="1">
      <alignment horizontal="left"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xf>
    <xf numFmtId="0" fontId="4" fillId="0" borderId="0" xfId="0" applyFont="1" applyAlignment="1">
      <alignment horizontal="left" vertical="center"/>
    </xf>
    <xf numFmtId="0" fontId="4" fillId="0" borderId="19" xfId="0" applyFont="1" applyBorder="1" applyAlignment="1">
      <alignment horizontal="left" vertical="center"/>
    </xf>
    <xf numFmtId="0" fontId="13" fillId="0" borderId="18" xfId="0" applyFont="1" applyBorder="1" applyAlignment="1">
      <alignment horizontal="left" vertical="top"/>
    </xf>
    <xf numFmtId="0" fontId="13" fillId="0" borderId="0" xfId="0" applyFont="1" applyAlignment="1">
      <alignment horizontal="left" vertical="top"/>
    </xf>
    <xf numFmtId="0" fontId="13" fillId="0" borderId="19" xfId="0" applyFont="1" applyBorder="1" applyAlignment="1">
      <alignment horizontal="left" vertical="top"/>
    </xf>
    <xf numFmtId="0" fontId="13" fillId="0" borderId="20" xfId="0" applyFont="1" applyBorder="1" applyAlignment="1">
      <alignment horizontal="left" vertical="top"/>
    </xf>
    <xf numFmtId="0" fontId="13" fillId="0" borderId="21" xfId="0" applyFont="1" applyBorder="1" applyAlignment="1">
      <alignment horizontal="left" vertical="top"/>
    </xf>
    <xf numFmtId="0" fontId="13" fillId="0" borderId="15" xfId="0" applyFont="1" applyBorder="1" applyAlignment="1">
      <alignment horizontal="left" vertical="top"/>
    </xf>
  </cellXfs>
  <cellStyles count="3">
    <cellStyle name="Normal" xfId="0" builtinId="0"/>
    <cellStyle name="Normal 21 2" xfId="2" xr:uid="{442F272D-9660-4D1C-9611-AE44C121322A}"/>
    <cellStyle name="Normal_ele.boq.l.t" xfId="1" xr:uid="{E88CBC47-A5A5-4CD4-938B-01FDBC137C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tabSelected="1" workbookViewId="0">
      <selection activeCell="C5" sqref="C5"/>
    </sheetView>
  </sheetViews>
  <sheetFormatPr defaultRowHeight="14.4" x14ac:dyDescent="0.3"/>
  <cols>
    <col min="2" max="2" width="77.77734375" bestFit="1" customWidth="1"/>
    <col min="5" max="5" width="10.88671875" customWidth="1"/>
  </cols>
  <sheetData>
    <row r="1" spans="1:6" ht="16.2" thickBot="1" x14ac:dyDescent="0.35">
      <c r="A1" s="1"/>
      <c r="B1" s="2"/>
      <c r="C1" s="2"/>
      <c r="D1" s="1"/>
    </row>
    <row r="2" spans="1:6" ht="15.6" x14ac:dyDescent="0.3">
      <c r="A2" s="3"/>
      <c r="B2" s="4"/>
      <c r="C2" s="4"/>
      <c r="D2" s="4"/>
      <c r="E2" s="5"/>
      <c r="F2" s="6"/>
    </row>
    <row r="3" spans="1:6" x14ac:dyDescent="0.3">
      <c r="A3" s="7" t="s">
        <v>0</v>
      </c>
      <c r="B3" s="8"/>
      <c r="C3" s="8"/>
      <c r="D3" s="8"/>
      <c r="E3" s="9"/>
      <c r="F3" s="10"/>
    </row>
    <row r="4" spans="1:6" ht="28.8" x14ac:dyDescent="0.3">
      <c r="A4" s="11" t="s">
        <v>1</v>
      </c>
      <c r="B4" s="12" t="s">
        <v>2</v>
      </c>
      <c r="C4" s="12" t="s">
        <v>3</v>
      </c>
      <c r="D4" s="13" t="s">
        <v>4</v>
      </c>
      <c r="E4" s="23" t="s">
        <v>27</v>
      </c>
      <c r="F4" s="24" t="s">
        <v>28</v>
      </c>
    </row>
    <row r="5" spans="1:6" ht="381.6" x14ac:dyDescent="0.3">
      <c r="A5" s="14" t="s">
        <v>5</v>
      </c>
      <c r="B5" s="15" t="s">
        <v>29</v>
      </c>
      <c r="C5" s="15"/>
      <c r="D5" s="16"/>
      <c r="E5" s="17"/>
      <c r="F5" s="18"/>
    </row>
    <row r="6" spans="1:6" x14ac:dyDescent="0.3">
      <c r="A6" s="19"/>
      <c r="B6" s="16" t="s">
        <v>6</v>
      </c>
      <c r="C6" s="16"/>
      <c r="D6" s="16"/>
      <c r="E6" s="17"/>
      <c r="F6" s="18"/>
    </row>
    <row r="7" spans="1:6" x14ac:dyDescent="0.3">
      <c r="A7" s="20" t="s">
        <v>7</v>
      </c>
      <c r="B7" s="21" t="s">
        <v>8</v>
      </c>
      <c r="C7" s="22" t="s">
        <v>9</v>
      </c>
      <c r="D7" s="22">
        <v>2</v>
      </c>
      <c r="E7" s="31">
        <v>275625</v>
      </c>
      <c r="F7" s="32">
        <f>D7*E7</f>
        <v>551250</v>
      </c>
    </row>
    <row r="8" spans="1:6" x14ac:dyDescent="0.3">
      <c r="A8" s="20" t="s">
        <v>10</v>
      </c>
      <c r="B8" s="21" t="s">
        <v>11</v>
      </c>
      <c r="C8" s="22" t="s">
        <v>9</v>
      </c>
      <c r="D8" s="22">
        <v>3</v>
      </c>
      <c r="E8" s="31">
        <v>319375</v>
      </c>
      <c r="F8" s="32">
        <f t="shared" ref="F8:F14" si="0">D8*E8</f>
        <v>958125</v>
      </c>
    </row>
    <row r="9" spans="1:6" x14ac:dyDescent="0.3">
      <c r="A9" s="20" t="s">
        <v>12</v>
      </c>
      <c r="B9" s="21" t="s">
        <v>13</v>
      </c>
      <c r="C9" s="22" t="s">
        <v>9</v>
      </c>
      <c r="D9" s="22">
        <v>1</v>
      </c>
      <c r="E9" s="31">
        <v>275625</v>
      </c>
      <c r="F9" s="32">
        <f t="shared" si="0"/>
        <v>275625</v>
      </c>
    </row>
    <row r="10" spans="1:6" x14ac:dyDescent="0.3">
      <c r="A10" s="20" t="s">
        <v>14</v>
      </c>
      <c r="B10" s="21" t="s">
        <v>15</v>
      </c>
      <c r="C10" s="22" t="s">
        <v>9</v>
      </c>
      <c r="D10" s="22">
        <v>1</v>
      </c>
      <c r="E10" s="31">
        <v>463750</v>
      </c>
      <c r="F10" s="32">
        <f t="shared" si="0"/>
        <v>463750</v>
      </c>
    </row>
    <row r="11" spans="1:6" x14ac:dyDescent="0.3">
      <c r="A11" s="20" t="s">
        <v>16</v>
      </c>
      <c r="B11" s="21" t="s">
        <v>17</v>
      </c>
      <c r="C11" s="22" t="s">
        <v>9</v>
      </c>
      <c r="D11" s="22">
        <v>2</v>
      </c>
      <c r="E11" s="31">
        <v>275625</v>
      </c>
      <c r="F11" s="32">
        <f t="shared" si="0"/>
        <v>551250</v>
      </c>
    </row>
    <row r="12" spans="1:6" x14ac:dyDescent="0.3">
      <c r="A12" s="20" t="s">
        <v>18</v>
      </c>
      <c r="B12" s="21" t="s">
        <v>19</v>
      </c>
      <c r="C12" s="22" t="s">
        <v>9</v>
      </c>
      <c r="D12" s="22">
        <v>3</v>
      </c>
      <c r="E12" s="31">
        <v>319375</v>
      </c>
      <c r="F12" s="32">
        <f t="shared" si="0"/>
        <v>958125</v>
      </c>
    </row>
    <row r="13" spans="1:6" x14ac:dyDescent="0.3">
      <c r="A13" s="20" t="s">
        <v>20</v>
      </c>
      <c r="B13" s="21" t="s">
        <v>21</v>
      </c>
      <c r="C13" s="22" t="s">
        <v>9</v>
      </c>
      <c r="D13" s="22">
        <v>1</v>
      </c>
      <c r="E13" s="31">
        <v>275625</v>
      </c>
      <c r="F13" s="32">
        <f t="shared" si="0"/>
        <v>275625</v>
      </c>
    </row>
    <row r="14" spans="1:6" ht="15" thickBot="1" x14ac:dyDescent="0.35">
      <c r="A14" s="25" t="s">
        <v>22</v>
      </c>
      <c r="B14" s="26" t="s">
        <v>23</v>
      </c>
      <c r="C14" s="27" t="s">
        <v>9</v>
      </c>
      <c r="D14" s="27">
        <v>1</v>
      </c>
      <c r="E14" s="33">
        <v>463750</v>
      </c>
      <c r="F14" s="34">
        <f t="shared" si="0"/>
        <v>463750</v>
      </c>
    </row>
    <row r="15" spans="1:6" ht="15" thickBot="1" x14ac:dyDescent="0.35">
      <c r="A15" s="28" t="s">
        <v>24</v>
      </c>
      <c r="B15" s="29"/>
      <c r="C15" s="29"/>
      <c r="D15" s="29"/>
      <c r="E15" s="30"/>
      <c r="F15" s="35">
        <f>SUM(F7:F14)</f>
        <v>4497500</v>
      </c>
    </row>
    <row r="16" spans="1:6" ht="15" thickBot="1" x14ac:dyDescent="0.35">
      <c r="A16" s="28" t="s">
        <v>25</v>
      </c>
      <c r="B16" s="29"/>
      <c r="C16" s="29"/>
      <c r="D16" s="29"/>
      <c r="E16" s="30"/>
      <c r="F16" s="35">
        <f>F15*18/100</f>
        <v>809550</v>
      </c>
    </row>
    <row r="17" spans="1:6" ht="15" thickBot="1" x14ac:dyDescent="0.35">
      <c r="A17" s="28" t="s">
        <v>26</v>
      </c>
      <c r="B17" s="29"/>
      <c r="C17" s="29"/>
      <c r="D17" s="29"/>
      <c r="E17" s="30"/>
      <c r="F17" s="35">
        <f>F15+F16</f>
        <v>5307050</v>
      </c>
    </row>
    <row r="18" spans="1:6" x14ac:dyDescent="0.3">
      <c r="A18" s="36" t="s">
        <v>30</v>
      </c>
      <c r="B18" s="37"/>
      <c r="C18" s="37"/>
      <c r="D18" s="37"/>
      <c r="E18" s="37"/>
      <c r="F18" s="38"/>
    </row>
    <row r="19" spans="1:6" x14ac:dyDescent="0.3">
      <c r="A19" s="39" t="s">
        <v>31</v>
      </c>
      <c r="B19" s="40"/>
      <c r="C19" s="40"/>
      <c r="D19" s="40"/>
      <c r="E19" s="40"/>
      <c r="F19" s="41"/>
    </row>
    <row r="20" spans="1:6" x14ac:dyDescent="0.3">
      <c r="A20" s="39" t="s">
        <v>32</v>
      </c>
      <c r="B20" s="40"/>
      <c r="C20" s="40"/>
      <c r="D20" s="40"/>
      <c r="E20" s="40"/>
      <c r="F20" s="41"/>
    </row>
    <row r="21" spans="1:6" x14ac:dyDescent="0.3">
      <c r="A21" s="39" t="s">
        <v>33</v>
      </c>
      <c r="B21" s="40"/>
      <c r="C21" s="40"/>
      <c r="D21" s="40"/>
      <c r="E21" s="40"/>
      <c r="F21" s="41"/>
    </row>
    <row r="22" spans="1:6" x14ac:dyDescent="0.3">
      <c r="A22" s="42" t="s">
        <v>34</v>
      </c>
      <c r="B22" s="43"/>
      <c r="C22" s="43"/>
      <c r="D22" s="43"/>
      <c r="E22" s="43"/>
      <c r="F22" s="44"/>
    </row>
    <row r="23" spans="1:6" x14ac:dyDescent="0.3">
      <c r="A23" s="42" t="s">
        <v>35</v>
      </c>
      <c r="B23" s="43"/>
      <c r="C23" s="43"/>
      <c r="D23" s="43"/>
      <c r="E23" s="43"/>
      <c r="F23" s="44"/>
    </row>
    <row r="24" spans="1:6" x14ac:dyDescent="0.3">
      <c r="A24" s="42" t="s">
        <v>36</v>
      </c>
      <c r="B24" s="43"/>
      <c r="C24" s="43"/>
      <c r="D24" s="43"/>
      <c r="E24" s="43"/>
      <c r="F24" s="44"/>
    </row>
    <row r="25" spans="1:6" ht="24" customHeight="1" x14ac:dyDescent="0.3">
      <c r="A25" s="39" t="s">
        <v>42</v>
      </c>
      <c r="B25" s="40"/>
      <c r="C25" s="40"/>
      <c r="D25" s="40"/>
      <c r="E25" s="40"/>
      <c r="F25" s="41"/>
    </row>
    <row r="26" spans="1:6" x14ac:dyDescent="0.3">
      <c r="A26" s="42" t="s">
        <v>37</v>
      </c>
      <c r="B26" s="43"/>
      <c r="C26" s="43"/>
      <c r="D26" s="43"/>
      <c r="E26" s="43"/>
      <c r="F26" s="44"/>
    </row>
    <row r="27" spans="1:6" ht="25.8" customHeight="1" x14ac:dyDescent="0.3">
      <c r="A27" s="39" t="s">
        <v>38</v>
      </c>
      <c r="B27" s="40"/>
      <c r="C27" s="40"/>
      <c r="D27" s="40"/>
      <c r="E27" s="40"/>
      <c r="F27" s="41"/>
    </row>
    <row r="28" spans="1:6" x14ac:dyDescent="0.3">
      <c r="A28" s="45" t="s">
        <v>39</v>
      </c>
      <c r="B28" s="46"/>
      <c r="C28" s="46"/>
      <c r="D28" s="46"/>
      <c r="E28" s="46"/>
      <c r="F28" s="47"/>
    </row>
    <row r="29" spans="1:6" x14ac:dyDescent="0.3">
      <c r="A29" s="45" t="s">
        <v>40</v>
      </c>
      <c r="B29" s="46"/>
      <c r="C29" s="46"/>
      <c r="D29" s="46"/>
      <c r="E29" s="46"/>
      <c r="F29" s="47"/>
    </row>
    <row r="30" spans="1:6" ht="15" thickBot="1" x14ac:dyDescent="0.35">
      <c r="A30" s="48" t="s">
        <v>41</v>
      </c>
      <c r="B30" s="49"/>
      <c r="C30" s="49"/>
      <c r="D30" s="49"/>
      <c r="E30" s="49"/>
      <c r="F30" s="50"/>
    </row>
  </sheetData>
  <mergeCells count="17">
    <mergeCell ref="A29:F29"/>
    <mergeCell ref="A30:F30"/>
    <mergeCell ref="A24:F24"/>
    <mergeCell ref="A25:F25"/>
    <mergeCell ref="A26:F26"/>
    <mergeCell ref="A27:F27"/>
    <mergeCell ref="A28:F28"/>
    <mergeCell ref="A19:F19"/>
    <mergeCell ref="A20:F20"/>
    <mergeCell ref="A21:F21"/>
    <mergeCell ref="A22:F22"/>
    <mergeCell ref="A23:F23"/>
    <mergeCell ref="A3:D3"/>
    <mergeCell ref="A15:E15"/>
    <mergeCell ref="A16:E16"/>
    <mergeCell ref="A17:E17"/>
    <mergeCell ref="A18:F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Abhijit Bhate</dc:creator>
  <cp:lastModifiedBy>Alistair Paiva</cp:lastModifiedBy>
  <dcterms:created xsi:type="dcterms:W3CDTF">2015-06-05T18:17:20Z</dcterms:created>
  <dcterms:modified xsi:type="dcterms:W3CDTF">2024-09-03T08:40:42Z</dcterms:modified>
</cp:coreProperties>
</file>