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959ECF91-7264-49C2-9E43-B2FB11CAE331}" xr6:coauthVersionLast="47" xr6:coauthVersionMax="47" xr10:uidLastSave="{00000000-0000-0000-0000-000000000000}"/>
  <bookViews>
    <workbookView xWindow="-108" yWindow="-108" windowWidth="23256" windowHeight="12456" xr2:uid="{00000000-000D-0000-FFFF-FFFF00000000}"/>
  </bookViews>
  <sheets>
    <sheet name="Firecurtain BOQ - 4 Hr" sheetId="9" r:id="rId1"/>
    <sheet name="Firecurtain BOQ - 2 Hr" sheetId="8" r:id="rId2"/>
  </sheets>
  <definedNames>
    <definedName name="_xlnm.Print_Area" localSheetId="1">'Firecurtain BOQ - 2 Hr'!$A$1:$J$19</definedName>
    <definedName name="_xlnm.Print_Area" localSheetId="0">'Firecurtain BOQ - 4 Hr'!$A$1:$J$16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8" l="1"/>
  <c r="J16" i="9"/>
  <c r="J13" i="9"/>
  <c r="J15" i="9"/>
  <c r="G14" i="9" l="1"/>
  <c r="F14" i="9"/>
  <c r="E14" i="9"/>
  <c r="H13" i="9"/>
  <c r="H12" i="9"/>
  <c r="J12" i="9" s="1"/>
  <c r="H11" i="9"/>
  <c r="J11" i="9" s="1"/>
  <c r="H10" i="9"/>
  <c r="J10" i="9" s="1"/>
  <c r="H9" i="9"/>
  <c r="J9" i="9" s="1"/>
  <c r="H8" i="9"/>
  <c r="J8" i="9" s="1"/>
  <c r="H7" i="9"/>
  <c r="J7" i="9" s="1"/>
  <c r="H6" i="9"/>
  <c r="H14" i="9" s="1"/>
  <c r="G17" i="8"/>
  <c r="H10" i="8"/>
  <c r="H11" i="8"/>
  <c r="H12" i="8"/>
  <c r="H13" i="8"/>
  <c r="H14" i="8"/>
  <c r="H15" i="8"/>
  <c r="H16" i="8"/>
  <c r="H9" i="8"/>
  <c r="E17" i="8"/>
  <c r="F17" i="8"/>
  <c r="J6" i="9" l="1"/>
  <c r="J10" i="8"/>
  <c r="J11" i="8"/>
  <c r="J12" i="8"/>
  <c r="J13" i="8"/>
  <c r="J14" i="8"/>
  <c r="J15" i="8"/>
  <c r="H17" i="8" l="1"/>
  <c r="J9" i="8" l="1"/>
  <c r="J19" i="8" l="1"/>
  <c r="J18" i="8"/>
</calcChain>
</file>

<file path=xl/sharedStrings.xml><?xml version="1.0" encoding="utf-8"?>
<sst xmlns="http://schemas.openxmlformats.org/spreadsheetml/2006/main" count="100" uniqueCount="46">
  <si>
    <t>ITEM NO.</t>
  </si>
  <si>
    <t>ITEM DESCRIPTION</t>
  </si>
  <si>
    <t>UNIT</t>
  </si>
  <si>
    <t>QTY.</t>
  </si>
  <si>
    <t>B2</t>
  </si>
  <si>
    <t>Automatic Fire Curtain</t>
  </si>
  <si>
    <t>Total Amount</t>
  </si>
  <si>
    <t>Set</t>
  </si>
  <si>
    <t xml:space="preserve">Total </t>
  </si>
  <si>
    <t>B3</t>
  </si>
  <si>
    <t>Rate</t>
  </si>
  <si>
    <t>Fire curtain of length 7.5 m</t>
  </si>
  <si>
    <t>i</t>
  </si>
  <si>
    <t>ii</t>
  </si>
  <si>
    <t>iii</t>
  </si>
  <si>
    <t>iv</t>
  </si>
  <si>
    <t>v</t>
  </si>
  <si>
    <t>vi</t>
  </si>
  <si>
    <t>vii</t>
  </si>
  <si>
    <r>
      <t xml:space="preserve">Supply and installation of 120 minutes fire rated Fire Curtain with Galv. MS Head Top Box (200mm x 200mm minimum dimensions), Powder Coated Side Guides (100mm x 53mm minimum dimensions), Adjustment Channels and Bottom Bars with </t>
    </r>
    <r>
      <rPr>
        <b/>
        <sz val="11"/>
        <color theme="1"/>
        <rFont val="Calibri"/>
        <family val="2"/>
        <scheme val="minor"/>
      </rPr>
      <t>geared motors</t>
    </r>
    <r>
      <rPr>
        <sz val="11"/>
        <color theme="1"/>
        <rFont val="Calibri"/>
        <family val="2"/>
        <scheme val="minor"/>
      </rPr>
      <t xml:space="preserve"> for power up operation  and operated system. Safe fixed into Steel rollers with woven glass fiber fabric, reinforced with stainless steel wire having micronized aluminium polymer coating on each side of the fabric (silver/grey) with its control panel and all installation assemblies &amp; accessories required to complete the installation. The operation shall be suitable for dedicated 230 Volts UPS, 50 Hz AC supply.Complete system tested in accordance with BS EN 1634-1 (for 120 minutes Integrity &amp; tested at 1000°C) to BS 476-22.8 and BS 7346-3. The system is designed and tested to withstand the pressure of 6 bar at the temperature of 1000°C for the period of 120 minutes. The Emergency Retract Switch is needed on both side of the curtain. The curtain should reset automatically when Fire Control Panel is reset. Vendor / Manufacturer to submit valid Test Report for the complete systems and not just for fabric from an independent international accredited laboratory.  Accessories includes Top box, Side Guides, Curtains, barrel including motor, dummy end and bottom rail shall be suitable for 2hr fire ratings. The Fire barrier board with insulation BS 476—Part 20, UL 1479, ISO 834, IS 12458 to be provided to fill in the space between the barrel and the slab. </t>
    </r>
    <r>
      <rPr>
        <b/>
        <sz val="11"/>
        <color theme="1"/>
        <rFont val="Calibri"/>
        <family val="2"/>
        <scheme val="minor"/>
      </rPr>
      <t>Fire FB-250 barrier system, 2hr rating used above fire curtrain wall opening and the material used is -wool board high density firex coated material wool board having thickness of 100mm  and 2hr rating.</t>
    </r>
    <r>
      <rPr>
        <sz val="11"/>
        <color theme="1"/>
        <rFont val="Calibri"/>
        <family val="2"/>
        <scheme val="minor"/>
      </rPr>
      <t xml:space="preserve"> Rated density of 175 kg/m3, over coated with FM approved firex EC 43 coating. Specifically designed for sealing around MEP services running below the slab and  above fire curtain. Fire FB-250 system consists of very high density fire and heat resistant material. Wool board coated with water resistance material fixed with firex expanding sealants which transforms into a hard ceramic during a fire to prevent the passage of fire and smoke and the transfer of heat. The rate includes approved make cable running on ceiling / wall / floor etc. complete with accessories like, Junction boxes, Collars, Bends etc,the connection to be taken from the nearest DB. Overall system shall be suitable to withstand </t>
    </r>
    <r>
      <rPr>
        <b/>
        <sz val="11"/>
        <color theme="1"/>
        <rFont val="Calibri"/>
        <family val="2"/>
        <scheme val="minor"/>
      </rPr>
      <t>2hr</t>
    </r>
    <r>
      <rPr>
        <sz val="11"/>
        <color theme="1"/>
        <rFont val="Calibri"/>
        <family val="2"/>
        <scheme val="minor"/>
      </rPr>
      <t xml:space="preserve"> fire rating. The final lengths shall be as per required at site and shall be installed as per approval from EIC.</t>
    </r>
  </si>
  <si>
    <t>Fire curtain of length 6.43 m</t>
  </si>
  <si>
    <t>B1</t>
  </si>
  <si>
    <t>Fire curtain of length 4.5 m</t>
  </si>
  <si>
    <t>Fire curtain of length 6 m</t>
  </si>
  <si>
    <t>Fire curtain of length 6.1 m</t>
  </si>
  <si>
    <t>Fire curtain of length 10.34 m</t>
  </si>
  <si>
    <t>Fire curtain of length 5.35 m</t>
  </si>
  <si>
    <t>Fire curtain of length 4.27 m</t>
  </si>
  <si>
    <r>
      <t xml:space="preserve">Supply and installation of 240 minutes fire rated Fire Curtain with Galv. MS Head Top Box (200mm x 200mm minimum dimensions), Powder Coated Side Guides (100mm x 53mm minimum dimensions), Adjustment Channels and Bottom Bars with </t>
    </r>
    <r>
      <rPr>
        <b/>
        <sz val="11"/>
        <color theme="1"/>
        <rFont val="Calibri"/>
        <family val="2"/>
        <scheme val="minor"/>
      </rPr>
      <t>geared motors</t>
    </r>
    <r>
      <rPr>
        <sz val="11"/>
        <color theme="1"/>
        <rFont val="Calibri"/>
        <family val="2"/>
        <scheme val="minor"/>
      </rPr>
      <t xml:space="preserve"> for power up operation  and operated system. Safe fixed into Steel rollers with woven glass fiber fabric, reinforced with stainless steel wire having micronized aluminium polymer coating on each side of the fabric (silver/grey) with its control panel and all installation assemblies &amp; accessories required to complete the installation. The operation shall be suitable for dedicated 230 Volts UPS, 50 Hz AC supply.Complete system tested in accordance with BS EN 1634-1 (for 120 minutes Integrity &amp; tested at 1000°C) to BS 476-22.8 and BS 7346-3. The system is designed and tested to withstand the pressure of 6 bar at the temperature of 1000°C for the period of 120 minutes. The Emergency Retract Switch is needed on both side of the curtain. The curtain should reset automatically when Fire Control Panel is reset. Vendor / Manufacturer to submit valid Test Report for the complete systems and not just for fabric from an independent international accredited laboratory.  Accessories includes Top box, Side Guides, Curtains, barrel including motor, dummy end and bottom rail shall be suitable for 2hr fire ratings. The Fire barrier board with insulation BS 476—Part 20, UL 1479, ISO 834, IS 12458 to be provided to fill in the space between the barrel and the slab. </t>
    </r>
    <r>
      <rPr>
        <b/>
        <sz val="11"/>
        <color theme="1"/>
        <rFont val="Calibri"/>
        <family val="2"/>
        <scheme val="minor"/>
      </rPr>
      <t>Fire FB-250 barrier system, 2hr rating used above fire curtrain wall opening and the material used is -wool board high density firex coated material wool board having thickness of 100mm  and 2hr rating.</t>
    </r>
    <r>
      <rPr>
        <sz val="11"/>
        <color theme="1"/>
        <rFont val="Calibri"/>
        <family val="2"/>
        <scheme val="minor"/>
      </rPr>
      <t xml:space="preserve"> Rated density of 175 kg/m3, over coated with FM approved firex EC 43 coating. Specifically designed for sealing around MEP services running below the slab and  above fire curtain. Fire FB-250 system consists of very high density fire and heat resistant material. Wool board coated with water resistance material fixed with firex expanding sealants which transforms into a hard ceramic during a fire to prevent the passage of fire and smoke and the transfer of heat. The rate includes approved make cable running on ceiling / wall / floor etc. complete with accessories like, Junction boxes, Collars, Bends etc,the connection to be taken from the nearest DB. Overall system shall be suitable to withstand 4</t>
    </r>
    <r>
      <rPr>
        <b/>
        <sz val="11"/>
        <color theme="1"/>
        <rFont val="Calibri"/>
        <family val="2"/>
        <scheme val="minor"/>
      </rPr>
      <t>hr</t>
    </r>
    <r>
      <rPr>
        <sz val="11"/>
        <color theme="1"/>
        <rFont val="Calibri"/>
        <family val="2"/>
        <scheme val="minor"/>
      </rPr>
      <t xml:space="preserve"> fire rating. The final lengths shall be as per required at site and shall be installed as per approval from EIC.</t>
    </r>
  </si>
  <si>
    <t>HEIGHT @ DRIVEWAY (M)</t>
  </si>
  <si>
    <t>Fire curtain of length 7.5 m x 3.95m</t>
  </si>
  <si>
    <t>Fire curtain of length 6 m x 3.95m</t>
  </si>
  <si>
    <t>Fire curtain of length 4.27 m x 3.95m</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</si>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</sst>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 #,##0_ ;_ * \-#,##0_ ;_ * &quot;-&quot;??_ ;_ @_ "/>
  </numFmts>
  <fonts count="26">
    <font>
      <sz val="11"/>
      <color theme="1"/>
      <name val="Calibri"/>
      <family val="2"/>
      <scheme val="minor"/>
    </font>
    <font>
      <sz val="11"/>
      <color theme="1"/>
      <name val="Calibri"/>
      <family val="2"/>
      <scheme val="minor"/>
    </font>
    <font>
      <sz val="10"/>
      <name val="Arial"/>
      <family val="2"/>
    </font>
    <font>
      <sz val="10"/>
      <name val="Helv"/>
      <charset val="204"/>
    </font>
    <font>
      <u/>
      <sz val="10"/>
      <color indexed="36"/>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b/>
      <sz val="10"/>
      <name val="Arial"/>
      <family val="2"/>
    </font>
    <font>
      <b/>
      <sz val="11"/>
      <color rgb="FF00000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3">
    <xf numFmtId="0" fontId="0"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2" fillId="23" borderId="7" applyNumberFormat="0" applyFont="0" applyAlignment="0" applyProtection="0"/>
    <xf numFmtId="0" fontId="19" fillId="20" borderId="8" applyNumberFormat="0" applyAlignment="0" applyProtection="0"/>
    <xf numFmtId="0" fontId="3"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2" fillId="0" borderId="0"/>
    <xf numFmtId="43" fontId="1" fillId="0" borderId="0" applyFont="0" applyFill="0" applyBorder="0" applyAlignment="0" applyProtection="0"/>
  </cellStyleXfs>
  <cellXfs count="61">
    <xf numFmtId="0" fontId="0" fillId="0" borderId="0" xfId="0"/>
    <xf numFmtId="0" fontId="1" fillId="0" borderId="0" xfId="0" applyFont="1"/>
    <xf numFmtId="0" fontId="1" fillId="0" borderId="10" xfId="0" applyFont="1" applyBorder="1"/>
    <xf numFmtId="0" fontId="23" fillId="24" borderId="10" xfId="33" applyNumberFormat="1" applyFont="1" applyFill="1" applyBorder="1" applyAlignment="1" applyProtection="1">
      <alignment horizontal="center" vertical="center" wrapText="1"/>
    </xf>
    <xf numFmtId="0" fontId="23" fillId="24" borderId="0" xfId="33" applyNumberFormat="1" applyFont="1" applyFill="1" applyBorder="1" applyAlignment="1" applyProtection="1">
      <alignment horizontal="center" vertical="center"/>
    </xf>
    <xf numFmtId="0" fontId="23" fillId="24" borderId="0" xfId="33" applyNumberFormat="1" applyFont="1" applyFill="1" applyBorder="1" applyAlignment="1" applyProtection="1">
      <alignment horizontal="center" vertical="center" wrapText="1"/>
    </xf>
    <xf numFmtId="165" fontId="23" fillId="24" borderId="10" xfId="56" applyNumberFormat="1" applyFont="1" applyFill="1" applyBorder="1" applyAlignment="1" applyProtection="1">
      <alignment horizontal="center" vertical="center" wrapText="1"/>
    </xf>
    <xf numFmtId="0" fontId="23" fillId="0" borderId="10" xfId="0" applyFont="1" applyBorder="1"/>
    <xf numFmtId="0" fontId="1" fillId="0" borderId="10" xfId="0" applyFont="1" applyBorder="1" applyAlignment="1">
      <alignment horizontal="center" vertical="center"/>
    </xf>
    <xf numFmtId="0" fontId="1" fillId="0" borderId="10" xfId="0" applyFont="1" applyBorder="1" applyAlignment="1">
      <alignment horizontal="center"/>
    </xf>
    <xf numFmtId="165" fontId="1" fillId="0" borderId="10" xfId="56" applyNumberFormat="1" applyFont="1" applyBorder="1" applyAlignment="1">
      <alignment horizontal="center"/>
    </xf>
    <xf numFmtId="0" fontId="1" fillId="0" borderId="10" xfId="0" applyFont="1" applyBorder="1" applyAlignment="1">
      <alignment horizontal="left"/>
    </xf>
    <xf numFmtId="164" fontId="1" fillId="0" borderId="0" xfId="0" applyNumberFormat="1" applyFont="1"/>
    <xf numFmtId="165" fontId="1" fillId="0" borderId="0" xfId="56" applyNumberFormat="1" applyFont="1"/>
    <xf numFmtId="0" fontId="0" fillId="0" borderId="10" xfId="0" applyBorder="1" applyAlignment="1">
      <alignment horizontal="justify" vertical="top" wrapText="1"/>
    </xf>
    <xf numFmtId="0" fontId="1" fillId="0" borderId="0" xfId="0" applyFont="1" applyAlignment="1">
      <alignment vertical="top"/>
    </xf>
    <xf numFmtId="0" fontId="0" fillId="0" borderId="10" xfId="0" applyBorder="1" applyAlignment="1">
      <alignment horizontal="left" vertical="center"/>
    </xf>
    <xf numFmtId="0" fontId="1" fillId="0" borderId="0" xfId="0" applyFont="1" applyAlignment="1">
      <alignment vertical="center"/>
    </xf>
    <xf numFmtId="164" fontId="1" fillId="0" borderId="0" xfId="0" applyNumberFormat="1" applyFont="1" applyAlignment="1">
      <alignment vertical="center"/>
    </xf>
    <xf numFmtId="9" fontId="1" fillId="0" borderId="0" xfId="58" applyFont="1" applyAlignment="1">
      <alignment vertical="center"/>
    </xf>
    <xf numFmtId="0" fontId="1" fillId="0" borderId="0" xfId="0" applyFont="1" applyAlignment="1">
      <alignment horizontal="center"/>
    </xf>
    <xf numFmtId="165" fontId="1" fillId="0" borderId="0" xfId="56" applyNumberFormat="1" applyFont="1" applyAlignment="1">
      <alignment horizontal="center"/>
    </xf>
    <xf numFmtId="1" fontId="1" fillId="0" borderId="10" xfId="56" applyNumberFormat="1" applyFont="1" applyBorder="1" applyAlignment="1">
      <alignment horizontal="center" vertical="center"/>
    </xf>
    <xf numFmtId="1" fontId="23" fillId="25" borderId="10" xfId="0" applyNumberFormat="1" applyFont="1" applyFill="1" applyBorder="1" applyAlignment="1">
      <alignment horizontal="center" vertical="center"/>
    </xf>
    <xf numFmtId="1" fontId="23" fillId="25" borderId="10" xfId="56" applyNumberFormat="1" applyFont="1" applyFill="1" applyBorder="1" applyAlignment="1">
      <alignment horizontal="center" vertical="center"/>
    </xf>
    <xf numFmtId="1" fontId="1" fillId="0" borderId="10" xfId="0" applyNumberFormat="1" applyFont="1" applyBorder="1" applyAlignment="1">
      <alignment horizontal="center" vertical="center"/>
    </xf>
    <xf numFmtId="0" fontId="0" fillId="0" borderId="0" xfId="0" applyAlignment="1">
      <alignment horizontal="center"/>
    </xf>
    <xf numFmtId="0" fontId="23" fillId="0" borderId="10" xfId="0" applyFont="1" applyBorder="1" applyAlignment="1">
      <alignment horizontal="left"/>
    </xf>
    <xf numFmtId="0" fontId="1" fillId="0" borderId="10" xfId="0" applyFont="1" applyBorder="1" applyAlignment="1">
      <alignment vertical="top"/>
    </xf>
    <xf numFmtId="165" fontId="1" fillId="0" borderId="10" xfId="56" applyNumberFormat="1" applyFont="1" applyBorder="1"/>
    <xf numFmtId="0" fontId="1" fillId="0" borderId="10" xfId="0" applyFont="1" applyBorder="1" applyAlignment="1">
      <alignment horizontal="center" vertical="top"/>
    </xf>
    <xf numFmtId="0" fontId="0" fillId="0" borderId="10" xfId="0" applyBorder="1" applyAlignment="1">
      <alignment horizontal="center" vertical="center"/>
    </xf>
    <xf numFmtId="165" fontId="1" fillId="0" borderId="10" xfId="56" applyNumberFormat="1" applyFont="1" applyBorder="1" applyAlignment="1">
      <alignment horizontal="center" vertical="center"/>
    </xf>
    <xf numFmtId="165" fontId="23" fillId="0" borderId="10" xfId="56" applyNumberFormat="1" applyFont="1" applyBorder="1" applyAlignment="1">
      <alignment horizontal="center"/>
    </xf>
    <xf numFmtId="0" fontId="25" fillId="0" borderId="19" xfId="0" applyFont="1" applyBorder="1" applyAlignment="1">
      <alignment horizontal="left" vertical="top"/>
    </xf>
    <xf numFmtId="0" fontId="25" fillId="0" borderId="0" xfId="0" applyFont="1" applyAlignment="1">
      <alignment horizontal="left" vertical="top"/>
    </xf>
    <xf numFmtId="0" fontId="25" fillId="0" borderId="20" xfId="0" applyFont="1" applyBorder="1" applyAlignment="1">
      <alignment horizontal="left" vertical="top"/>
    </xf>
    <xf numFmtId="0" fontId="25" fillId="0" borderId="21" xfId="0" applyFont="1" applyBorder="1" applyAlignment="1">
      <alignment horizontal="left" vertical="top"/>
    </xf>
    <xf numFmtId="0" fontId="25" fillId="0" borderId="22" xfId="0" applyFont="1" applyBorder="1" applyAlignment="1">
      <alignment horizontal="left" vertical="top"/>
    </xf>
    <xf numFmtId="0" fontId="25" fillId="0" borderId="23" xfId="0" applyFont="1" applyBorder="1" applyAlignment="1">
      <alignment horizontal="left" vertical="top"/>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4" fillId="26" borderId="16" xfId="0" applyFont="1" applyFill="1" applyBorder="1" applyAlignment="1">
      <alignment horizontal="left" vertical="top" wrapText="1"/>
    </xf>
    <xf numFmtId="0" fontId="24" fillId="26" borderId="17" xfId="0" applyFont="1" applyFill="1" applyBorder="1" applyAlignment="1">
      <alignment horizontal="left" vertical="top" wrapText="1"/>
    </xf>
    <xf numFmtId="0" fontId="24" fillId="26" borderId="18" xfId="0" applyFont="1" applyFill="1" applyBorder="1" applyAlignment="1">
      <alignment horizontal="left" vertical="top" wrapText="1"/>
    </xf>
    <xf numFmtId="165" fontId="23" fillId="24" borderId="10" xfId="56" applyNumberFormat="1" applyFont="1" applyFill="1" applyBorder="1" applyAlignment="1" applyProtection="1">
      <alignment horizontal="center" vertical="center" wrapText="1"/>
    </xf>
    <xf numFmtId="0" fontId="23" fillId="0" borderId="10" xfId="0" applyFont="1" applyBorder="1" applyAlignment="1">
      <alignment horizontal="left"/>
    </xf>
    <xf numFmtId="0" fontId="23" fillId="24" borderId="10" xfId="33" applyNumberFormat="1" applyFont="1" applyFill="1" applyBorder="1" applyAlignment="1" applyProtection="1">
      <alignment horizontal="center" vertical="center" wrapText="1"/>
    </xf>
    <xf numFmtId="1" fontId="23" fillId="0" borderId="11" xfId="57" applyNumberFormat="1" applyFont="1" applyBorder="1" applyAlignment="1">
      <alignment horizontal="center" vertical="center"/>
    </xf>
    <xf numFmtId="1" fontId="23" fillId="0" borderId="15" xfId="57" applyNumberFormat="1" applyFont="1" applyBorder="1" applyAlignment="1">
      <alignment horizontal="center" vertical="center"/>
    </xf>
    <xf numFmtId="1" fontId="23" fillId="0" borderId="12" xfId="57" applyNumberFormat="1" applyFont="1" applyBorder="1" applyAlignment="1">
      <alignment horizontal="center" vertical="center"/>
    </xf>
    <xf numFmtId="1" fontId="23" fillId="0" borderId="13" xfId="57" applyNumberFormat="1" applyFont="1" applyBorder="1" applyAlignment="1">
      <alignment horizontal="center" vertical="center"/>
    </xf>
    <xf numFmtId="1" fontId="23" fillId="0" borderId="10" xfId="57" applyNumberFormat="1" applyFont="1" applyBorder="1" applyAlignment="1">
      <alignment horizontal="center" vertical="center"/>
    </xf>
    <xf numFmtId="1" fontId="23" fillId="0" borderId="14" xfId="57" applyNumberFormat="1" applyFont="1" applyBorder="1" applyAlignment="1">
      <alignment horizontal="center" vertical="center"/>
    </xf>
    <xf numFmtId="1" fontId="23" fillId="0" borderId="13" xfId="57" applyNumberFormat="1" applyFont="1" applyBorder="1" applyAlignment="1">
      <alignment horizontal="center" vertical="center" wrapText="1"/>
    </xf>
    <xf numFmtId="1" fontId="23" fillId="0" borderId="10" xfId="57" applyNumberFormat="1" applyFont="1" applyBorder="1" applyAlignment="1">
      <alignment horizontal="center" vertical="center" wrapText="1"/>
    </xf>
    <xf numFmtId="1" fontId="23" fillId="0" borderId="14" xfId="57" applyNumberFormat="1" applyFont="1" applyBorder="1" applyAlignment="1">
      <alignment horizontal="center" vertical="center" wrapText="1"/>
    </xf>
  </cellXfs>
  <cellStyles count="6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xfId="56" builtinId="3"/>
    <cellStyle name="Comma 11 2" xfId="30" xr:uid="{00000000-0005-0000-0000-00001C000000}"/>
    <cellStyle name="Comma 13 2" xfId="62" xr:uid="{B9290597-F6E7-4086-825E-93CE2EE9B445}"/>
    <cellStyle name="Comma 2" xfId="29" xr:uid="{00000000-0005-0000-0000-00001D000000}"/>
    <cellStyle name="Comma 2 2" xfId="31" xr:uid="{00000000-0005-0000-0000-00001E000000}"/>
    <cellStyle name="Explanatory Text 2" xfId="32" xr:uid="{00000000-0005-0000-0000-00001F000000}"/>
    <cellStyle name="Followed Hyperlink" xfId="33" builtinId="9"/>
    <cellStyle name="Followed Hyperlink 2" xfId="34" xr:uid="{00000000-0005-0000-0000-000021000000}"/>
    <cellStyle name="Good 2" xfId="35" xr:uid="{00000000-0005-0000-0000-000022000000}"/>
    <cellStyle name="Heading 1 2" xfId="36" xr:uid="{00000000-0005-0000-0000-000023000000}"/>
    <cellStyle name="Heading 2 2" xfId="37" xr:uid="{00000000-0005-0000-0000-000024000000}"/>
    <cellStyle name="Heading 3 2" xfId="38" xr:uid="{00000000-0005-0000-0000-000025000000}"/>
    <cellStyle name="Heading 4 2" xfId="39" xr:uid="{00000000-0005-0000-0000-000026000000}"/>
    <cellStyle name="Input 2" xfId="40" xr:uid="{00000000-0005-0000-0000-000027000000}"/>
    <cellStyle name="Linked Cell 2" xfId="41" xr:uid="{00000000-0005-0000-0000-000028000000}"/>
    <cellStyle name="Neutral 2" xfId="42" xr:uid="{00000000-0005-0000-0000-000029000000}"/>
    <cellStyle name="Normal" xfId="0" builtinId="0"/>
    <cellStyle name="Normal 10" xfId="43" xr:uid="{00000000-0005-0000-0000-00002B000000}"/>
    <cellStyle name="Normal 10 2" xfId="44" xr:uid="{00000000-0005-0000-0000-00002C000000}"/>
    <cellStyle name="Normal 12" xfId="45" xr:uid="{00000000-0005-0000-0000-00002D000000}"/>
    <cellStyle name="Normal 13" xfId="61" xr:uid="{F3E3DB01-9954-4D07-87B9-E898497065EF}"/>
    <cellStyle name="Normal 2" xfId="1" xr:uid="{00000000-0005-0000-0000-00002E000000}"/>
    <cellStyle name="Normal 2 1" xfId="46" xr:uid="{00000000-0005-0000-0000-00002F000000}"/>
    <cellStyle name="Normal 2 10 3" xfId="47" xr:uid="{00000000-0005-0000-0000-000030000000}"/>
    <cellStyle name="Normal 3" xfId="48" xr:uid="{00000000-0005-0000-0000-000031000000}"/>
    <cellStyle name="Normal 3 6" xfId="60" xr:uid="{76654800-C041-4FA7-923B-27D8F52458C9}"/>
    <cellStyle name="Normal 4 2 6" xfId="59" xr:uid="{11795F67-8A33-4A41-BA0D-40654D85CACB}"/>
    <cellStyle name="Normal 5 2" xfId="55" xr:uid="{00000000-0005-0000-0000-000032000000}"/>
    <cellStyle name="Normal 9" xfId="57" xr:uid="{00000000-0005-0000-0000-000033000000}"/>
    <cellStyle name="Note 2" xfId="49" xr:uid="{00000000-0005-0000-0000-000034000000}"/>
    <cellStyle name="Output 2" xfId="50" xr:uid="{00000000-0005-0000-0000-000035000000}"/>
    <cellStyle name="Percent" xfId="58" builtinId="5"/>
    <cellStyle name="Style 1" xfId="51" xr:uid="{00000000-0005-0000-0000-000036000000}"/>
    <cellStyle name="Title 2" xfId="52" xr:uid="{00000000-0005-0000-0000-000037000000}"/>
    <cellStyle name="Total 2" xfId="53" xr:uid="{00000000-0005-0000-0000-000038000000}"/>
    <cellStyle name="Warning Text 2" xfId="54"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0D62-6832-4B07-BDEF-294062E017FA}">
  <sheetPr>
    <pageSetUpPr fitToPage="1"/>
  </sheetPr>
  <dimension ref="A1:Y29"/>
  <sheetViews>
    <sheetView tabSelected="1" topLeftCell="A6" zoomScaleNormal="100" zoomScaleSheetLayoutView="70" workbookViewId="0">
      <selection activeCell="I13" sqref="I13"/>
    </sheetView>
  </sheetViews>
  <sheetFormatPr defaultColWidth="9.21875" defaultRowHeight="14.4"/>
  <cols>
    <col min="1" max="1" width="8.5546875" style="15" customWidth="1"/>
    <col min="2" max="2" width="95" style="1" customWidth="1"/>
    <col min="3" max="3" width="10.77734375" style="1" customWidth="1"/>
    <col min="4" max="4" width="24.77734375" style="1" customWidth="1"/>
    <col min="5" max="7" width="7.44140625" style="20" customWidth="1"/>
    <col min="8" max="8" width="7.44140625" style="21" customWidth="1"/>
    <col min="9" max="9" width="12.77734375" style="1" customWidth="1"/>
    <col min="10" max="10" width="16.5546875" style="13" customWidth="1"/>
    <col min="11" max="23" width="9.21875" style="1"/>
    <col min="24" max="24" width="13.5546875" style="1" bestFit="1" customWidth="1"/>
    <col min="25" max="16384" width="9.21875" style="1"/>
  </cols>
  <sheetData>
    <row r="1" spans="1:25" ht="24" customHeight="1">
      <c r="A1" s="51" t="s">
        <v>0</v>
      </c>
      <c r="B1" s="51" t="s">
        <v>1</v>
      </c>
      <c r="C1" s="51" t="s">
        <v>2</v>
      </c>
      <c r="D1" s="51"/>
      <c r="E1" s="51" t="s">
        <v>3</v>
      </c>
      <c r="F1" s="51"/>
      <c r="G1" s="51"/>
      <c r="H1" s="51"/>
      <c r="I1" s="51" t="s">
        <v>10</v>
      </c>
      <c r="J1" s="49" t="s">
        <v>6</v>
      </c>
      <c r="K1" s="5"/>
      <c r="L1" s="5"/>
      <c r="M1" s="5"/>
      <c r="N1" s="5"/>
      <c r="O1" s="5"/>
      <c r="P1" s="5"/>
      <c r="Q1" s="5"/>
      <c r="R1" s="5"/>
      <c r="S1" s="5"/>
      <c r="T1" s="5"/>
      <c r="U1" s="4"/>
      <c r="V1" s="4"/>
    </row>
    <row r="2" spans="1:25" ht="24" customHeight="1">
      <c r="A2" s="51"/>
      <c r="B2" s="51"/>
      <c r="C2" s="51"/>
      <c r="D2" s="51"/>
      <c r="E2" s="3" t="s">
        <v>9</v>
      </c>
      <c r="F2" s="3" t="s">
        <v>4</v>
      </c>
      <c r="G2" s="3" t="s">
        <v>21</v>
      </c>
      <c r="H2" s="6" t="s">
        <v>8</v>
      </c>
      <c r="I2" s="51"/>
      <c r="J2" s="49"/>
    </row>
    <row r="3" spans="1:25">
      <c r="A3" s="3"/>
      <c r="B3" s="3"/>
      <c r="C3" s="3"/>
      <c r="D3" s="3" t="s">
        <v>29</v>
      </c>
      <c r="E3" s="3">
        <v>3.05</v>
      </c>
      <c r="F3" s="3">
        <v>3.05</v>
      </c>
      <c r="G3" s="3">
        <v>3.95</v>
      </c>
      <c r="H3" s="6"/>
      <c r="I3" s="3"/>
      <c r="J3" s="6"/>
    </row>
    <row r="4" spans="1:25">
      <c r="A4" s="28"/>
      <c r="B4" s="7" t="s">
        <v>5</v>
      </c>
      <c r="C4" s="2"/>
      <c r="D4" s="2"/>
      <c r="E4" s="9"/>
      <c r="F4" s="9"/>
      <c r="G4" s="9"/>
      <c r="H4" s="10"/>
      <c r="I4" s="2"/>
      <c r="J4" s="29"/>
    </row>
    <row r="5" spans="1:25" ht="330" customHeight="1">
      <c r="A5" s="30">
        <v>1</v>
      </c>
      <c r="B5" s="14" t="s">
        <v>28</v>
      </c>
      <c r="C5" s="8"/>
      <c r="D5" s="2"/>
      <c r="E5" s="9"/>
      <c r="F5" s="9"/>
      <c r="G5" s="9"/>
      <c r="H5" s="10"/>
      <c r="I5" s="8"/>
      <c r="J5" s="10"/>
    </row>
    <row r="6" spans="1:25" s="17" customFormat="1" ht="16.05" customHeight="1">
      <c r="A6" s="31" t="s">
        <v>12</v>
      </c>
      <c r="B6" s="16" t="s">
        <v>26</v>
      </c>
      <c r="C6" s="8" t="s">
        <v>7</v>
      </c>
      <c r="D6" s="8"/>
      <c r="E6" s="8">
        <v>1</v>
      </c>
      <c r="F6" s="8">
        <v>0</v>
      </c>
      <c r="G6" s="8">
        <v>0</v>
      </c>
      <c r="H6" s="22">
        <f>F6+E6+G6</f>
        <v>1</v>
      </c>
      <c r="I6" s="25">
        <v>368500</v>
      </c>
      <c r="J6" s="32">
        <f>I6*H6</f>
        <v>368500</v>
      </c>
      <c r="V6" s="18"/>
      <c r="X6" s="18"/>
      <c r="Y6" s="19"/>
    </row>
    <row r="7" spans="1:25" s="17" customFormat="1" ht="16.05" customHeight="1">
      <c r="A7" s="31" t="s">
        <v>13</v>
      </c>
      <c r="B7" s="16" t="s">
        <v>11</v>
      </c>
      <c r="C7" s="8" t="s">
        <v>7</v>
      </c>
      <c r="D7" s="8"/>
      <c r="E7" s="8">
        <v>1</v>
      </c>
      <c r="F7" s="8">
        <v>1</v>
      </c>
      <c r="G7" s="8">
        <v>1</v>
      </c>
      <c r="H7" s="22">
        <f t="shared" ref="H7:H13" si="0">F7+E7+G7</f>
        <v>3</v>
      </c>
      <c r="I7" s="8">
        <v>517000</v>
      </c>
      <c r="J7" s="32">
        <f t="shared" ref="J7:J13" si="1">I7*H7</f>
        <v>1551000</v>
      </c>
      <c r="V7" s="18"/>
      <c r="X7" s="18"/>
      <c r="Y7" s="19"/>
    </row>
    <row r="8" spans="1:25" s="17" customFormat="1" ht="16.05" customHeight="1">
      <c r="A8" s="31" t="s">
        <v>14</v>
      </c>
      <c r="B8" s="16" t="s">
        <v>25</v>
      </c>
      <c r="C8" s="8" t="s">
        <v>7</v>
      </c>
      <c r="D8" s="8"/>
      <c r="E8" s="8">
        <v>1</v>
      </c>
      <c r="F8" s="8">
        <v>0</v>
      </c>
      <c r="G8" s="8">
        <v>0</v>
      </c>
      <c r="H8" s="22">
        <f t="shared" si="0"/>
        <v>1</v>
      </c>
      <c r="I8" s="8">
        <v>606376</v>
      </c>
      <c r="J8" s="32">
        <f t="shared" si="1"/>
        <v>606376</v>
      </c>
      <c r="V8" s="18"/>
      <c r="X8" s="18"/>
      <c r="Y8" s="19"/>
    </row>
    <row r="9" spans="1:25" s="17" customFormat="1" ht="16.05" customHeight="1">
      <c r="A9" s="31" t="s">
        <v>15</v>
      </c>
      <c r="B9" s="16" t="s">
        <v>24</v>
      </c>
      <c r="C9" s="8" t="s">
        <v>7</v>
      </c>
      <c r="D9" s="8"/>
      <c r="E9" s="8">
        <v>1</v>
      </c>
      <c r="F9" s="8">
        <v>0</v>
      </c>
      <c r="G9" s="8">
        <v>0</v>
      </c>
      <c r="H9" s="22">
        <f t="shared" si="0"/>
        <v>1</v>
      </c>
      <c r="I9" s="8">
        <v>375375</v>
      </c>
      <c r="J9" s="32">
        <f t="shared" si="1"/>
        <v>375375</v>
      </c>
      <c r="V9" s="18"/>
      <c r="X9" s="18"/>
      <c r="Y9" s="19"/>
    </row>
    <row r="10" spans="1:25" s="17" customFormat="1" ht="16.05" customHeight="1">
      <c r="A10" s="31" t="s">
        <v>16</v>
      </c>
      <c r="B10" s="16" t="s">
        <v>23</v>
      </c>
      <c r="C10" s="8" t="s">
        <v>7</v>
      </c>
      <c r="D10" s="8"/>
      <c r="E10" s="8">
        <v>2</v>
      </c>
      <c r="F10" s="8">
        <v>3</v>
      </c>
      <c r="G10" s="8">
        <v>3</v>
      </c>
      <c r="H10" s="22">
        <f t="shared" si="0"/>
        <v>8</v>
      </c>
      <c r="I10" s="8">
        <v>375375</v>
      </c>
      <c r="J10" s="32">
        <f t="shared" si="1"/>
        <v>3003000</v>
      </c>
      <c r="V10" s="18"/>
      <c r="X10" s="18"/>
      <c r="Y10" s="19"/>
    </row>
    <row r="11" spans="1:25" s="17" customFormat="1" ht="16.05" customHeight="1">
      <c r="A11" s="31" t="s">
        <v>17</v>
      </c>
      <c r="B11" s="16" t="s">
        <v>22</v>
      </c>
      <c r="C11" s="8" t="s">
        <v>7</v>
      </c>
      <c r="D11" s="8"/>
      <c r="E11" s="8">
        <v>1</v>
      </c>
      <c r="F11" s="8">
        <v>0</v>
      </c>
      <c r="G11" s="8">
        <v>0</v>
      </c>
      <c r="H11" s="22">
        <f t="shared" si="0"/>
        <v>1</v>
      </c>
      <c r="I11" s="8">
        <v>279125</v>
      </c>
      <c r="J11" s="32">
        <f t="shared" si="1"/>
        <v>279125</v>
      </c>
      <c r="V11" s="18"/>
      <c r="X11" s="18"/>
      <c r="Y11" s="19"/>
    </row>
    <row r="12" spans="1:25" s="17" customFormat="1" ht="16.05" customHeight="1">
      <c r="A12" s="31" t="s">
        <v>18</v>
      </c>
      <c r="B12" s="16" t="s">
        <v>20</v>
      </c>
      <c r="C12" s="8" t="s">
        <v>7</v>
      </c>
      <c r="D12" s="8"/>
      <c r="E12" s="8">
        <v>1</v>
      </c>
      <c r="F12" s="8">
        <v>0</v>
      </c>
      <c r="G12" s="8">
        <v>0</v>
      </c>
      <c r="H12" s="22">
        <f t="shared" si="0"/>
        <v>1</v>
      </c>
      <c r="I12" s="8">
        <v>462000</v>
      </c>
      <c r="J12" s="32">
        <f t="shared" si="1"/>
        <v>462000</v>
      </c>
      <c r="V12" s="18"/>
      <c r="X12" s="18"/>
      <c r="Y12" s="19"/>
    </row>
    <row r="13" spans="1:25" s="17" customFormat="1" ht="16.05" customHeight="1">
      <c r="A13" s="31"/>
      <c r="B13" s="16" t="s">
        <v>27</v>
      </c>
      <c r="C13" s="8" t="s">
        <v>7</v>
      </c>
      <c r="D13" s="8"/>
      <c r="E13" s="8">
        <v>0</v>
      </c>
      <c r="F13" s="8">
        <v>1</v>
      </c>
      <c r="G13" s="8">
        <v>1</v>
      </c>
      <c r="H13" s="22">
        <f t="shared" si="0"/>
        <v>2</v>
      </c>
      <c r="I13" s="8">
        <v>255063</v>
      </c>
      <c r="J13" s="32">
        <f t="shared" si="1"/>
        <v>510126</v>
      </c>
      <c r="V13" s="18"/>
      <c r="X13" s="18"/>
      <c r="Y13" s="19"/>
    </row>
    <row r="14" spans="1:25">
      <c r="A14" s="30"/>
      <c r="B14" s="11"/>
      <c r="C14" s="9"/>
      <c r="D14" s="9"/>
      <c r="E14" s="23">
        <f>SUM(E6:E13)</f>
        <v>8</v>
      </c>
      <c r="F14" s="23">
        <f>SUM(F6:F13)</f>
        <v>5</v>
      </c>
      <c r="G14" s="23">
        <f>SUM(G6:G13)</f>
        <v>5</v>
      </c>
      <c r="H14" s="24">
        <f>SUM(H6:H13)</f>
        <v>18</v>
      </c>
      <c r="I14" s="9"/>
      <c r="J14" s="10"/>
    </row>
    <row r="15" spans="1:25">
      <c r="A15" s="30"/>
      <c r="B15" s="50" t="s">
        <v>6</v>
      </c>
      <c r="C15" s="50"/>
      <c r="D15" s="50"/>
      <c r="E15" s="50"/>
      <c r="F15" s="50"/>
      <c r="G15" s="27"/>
      <c r="H15" s="10"/>
      <c r="I15" s="9"/>
      <c r="J15" s="33">
        <f>SUM(J6:J13)</f>
        <v>7155502</v>
      </c>
      <c r="S15" s="12"/>
    </row>
    <row r="16" spans="1:25">
      <c r="I16" s="26"/>
      <c r="J16" s="33">
        <f>J15*1.18</f>
        <v>8443492.3599999994</v>
      </c>
      <c r="P16" s="12"/>
    </row>
    <row r="17" spans="1:16">
      <c r="A17" s="46" t="s">
        <v>33</v>
      </c>
      <c r="B17" s="47"/>
      <c r="C17" s="47"/>
      <c r="D17" s="47"/>
      <c r="E17" s="47"/>
      <c r="F17" s="48"/>
      <c r="P17" s="12"/>
    </row>
    <row r="18" spans="1:16">
      <c r="A18" s="43" t="s">
        <v>34</v>
      </c>
      <c r="B18" s="44"/>
      <c r="C18" s="44"/>
      <c r="D18" s="44"/>
      <c r="E18" s="44"/>
      <c r="F18" s="45"/>
    </row>
    <row r="19" spans="1:16">
      <c r="A19" s="43" t="s">
        <v>35</v>
      </c>
      <c r="B19" s="44"/>
      <c r="C19" s="44"/>
      <c r="D19" s="44"/>
      <c r="E19" s="44"/>
      <c r="F19" s="45"/>
    </row>
    <row r="20" spans="1:16">
      <c r="A20" s="43" t="s">
        <v>36</v>
      </c>
      <c r="B20" s="44"/>
      <c r="C20" s="44"/>
      <c r="D20" s="44"/>
      <c r="E20" s="44"/>
      <c r="F20" s="45"/>
    </row>
    <row r="21" spans="1:16">
      <c r="A21" s="40" t="s">
        <v>37</v>
      </c>
      <c r="B21" s="41"/>
      <c r="C21" s="41"/>
      <c r="D21" s="41"/>
      <c r="E21" s="41"/>
      <c r="F21" s="42"/>
    </row>
    <row r="22" spans="1:16">
      <c r="A22" s="40" t="s">
        <v>38</v>
      </c>
      <c r="B22" s="41"/>
      <c r="C22" s="41"/>
      <c r="D22" s="41"/>
      <c r="E22" s="41"/>
      <c r="F22" s="42"/>
    </row>
    <row r="23" spans="1:16">
      <c r="A23" s="40" t="s">
        <v>39</v>
      </c>
      <c r="B23" s="41"/>
      <c r="C23" s="41"/>
      <c r="D23" s="41"/>
      <c r="E23" s="41"/>
      <c r="F23" s="42"/>
    </row>
    <row r="24" spans="1:16" ht="22.2" customHeight="1">
      <c r="A24" s="43" t="s">
        <v>40</v>
      </c>
      <c r="B24" s="44"/>
      <c r="C24" s="44"/>
      <c r="D24" s="44"/>
      <c r="E24" s="44"/>
      <c r="F24" s="45"/>
    </row>
    <row r="25" spans="1:16">
      <c r="A25" s="40" t="s">
        <v>41</v>
      </c>
      <c r="B25" s="41"/>
      <c r="C25" s="41"/>
      <c r="D25" s="41"/>
      <c r="E25" s="41"/>
      <c r="F25" s="42"/>
    </row>
    <row r="26" spans="1:16" ht="25.8" customHeight="1">
      <c r="A26" s="43" t="s">
        <v>42</v>
      </c>
      <c r="B26" s="44"/>
      <c r="C26" s="44"/>
      <c r="D26" s="44"/>
      <c r="E26" s="44"/>
      <c r="F26" s="45"/>
    </row>
    <row r="27" spans="1:16">
      <c r="A27" s="34" t="s">
        <v>43</v>
      </c>
      <c r="B27" s="35"/>
      <c r="C27" s="35"/>
      <c r="D27" s="35"/>
      <c r="E27" s="35"/>
      <c r="F27" s="36"/>
    </row>
    <row r="28" spans="1:16">
      <c r="A28" s="34" t="s">
        <v>44</v>
      </c>
      <c r="B28" s="35"/>
      <c r="C28" s="35"/>
      <c r="D28" s="35"/>
      <c r="E28" s="35"/>
      <c r="F28" s="36"/>
    </row>
    <row r="29" spans="1:16" ht="15" thickBot="1">
      <c r="A29" s="37" t="s">
        <v>45</v>
      </c>
      <c r="B29" s="38"/>
      <c r="C29" s="38"/>
      <c r="D29" s="38"/>
      <c r="E29" s="38"/>
      <c r="F29" s="39"/>
    </row>
  </sheetData>
  <mergeCells count="21">
    <mergeCell ref="J1:J2"/>
    <mergeCell ref="B15:F15"/>
    <mergeCell ref="A1:A2"/>
    <mergeCell ref="B1:B2"/>
    <mergeCell ref="C1:C2"/>
    <mergeCell ref="D1:D2"/>
    <mergeCell ref="E1:H1"/>
    <mergeCell ref="I1:I2"/>
    <mergeCell ref="A17:F17"/>
    <mergeCell ref="A18:F18"/>
    <mergeCell ref="A19:F19"/>
    <mergeCell ref="A20:F20"/>
    <mergeCell ref="A21:F21"/>
    <mergeCell ref="A27:F27"/>
    <mergeCell ref="A28:F28"/>
    <mergeCell ref="A29:F29"/>
    <mergeCell ref="A22:F22"/>
    <mergeCell ref="A23:F23"/>
    <mergeCell ref="A24:F24"/>
    <mergeCell ref="A25:F25"/>
    <mergeCell ref="A26:F26"/>
  </mergeCells>
  <pageMargins left="0.25" right="0.25" top="0.5" bottom="0.5" header="0.3" footer="0.3"/>
  <pageSetup paperSize="9" scale="71" fitToHeight="0" orientation="landscape" r:id="rId1"/>
  <headerFooter>
    <oddFooter>&amp;C&amp;P of &amp;N&amp;REI PH II A Fire Curtain Boq</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0A9B-EBB1-4DEE-A9AB-915E611CE30B}">
  <sheetPr>
    <pageSetUpPr fitToPage="1"/>
  </sheetPr>
  <dimension ref="A1:Y32"/>
  <sheetViews>
    <sheetView topLeftCell="A9" zoomScaleNormal="100" zoomScaleSheetLayoutView="85" workbookViewId="0">
      <selection activeCell="J9" sqref="J9"/>
    </sheetView>
  </sheetViews>
  <sheetFormatPr defaultColWidth="9.21875" defaultRowHeight="14.4"/>
  <cols>
    <col min="1" max="1" width="8.5546875" style="15" customWidth="1"/>
    <col min="2" max="2" width="95" style="1" customWidth="1"/>
    <col min="3" max="3" width="10.77734375" style="1" customWidth="1"/>
    <col min="4" max="4" width="25.77734375" style="1" customWidth="1"/>
    <col min="5" max="7" width="7.44140625" style="20" customWidth="1"/>
    <col min="8" max="8" width="7.44140625" style="21" customWidth="1"/>
    <col min="9" max="9" width="12.77734375" style="1" customWidth="1"/>
    <col min="10" max="10" width="16.5546875" style="13" customWidth="1"/>
    <col min="11" max="23" width="9.21875" style="1"/>
    <col min="24" max="24" width="13.5546875" style="1" bestFit="1" customWidth="1"/>
    <col min="25" max="16384" width="9.21875" style="1"/>
  </cols>
  <sheetData>
    <row r="1" spans="1:25" ht="15" customHeight="1">
      <c r="A1" s="52"/>
      <c r="B1" s="53"/>
      <c r="C1" s="53"/>
      <c r="D1" s="53"/>
      <c r="E1" s="53"/>
      <c r="F1" s="53"/>
      <c r="G1" s="53"/>
      <c r="H1" s="53"/>
      <c r="I1" s="53"/>
      <c r="J1" s="54"/>
    </row>
    <row r="2" spans="1:25">
      <c r="A2" s="55"/>
      <c r="B2" s="56"/>
      <c r="C2" s="56"/>
      <c r="D2" s="56"/>
      <c r="E2" s="56"/>
      <c r="F2" s="56"/>
      <c r="G2" s="56"/>
      <c r="H2" s="56"/>
      <c r="I2" s="56"/>
      <c r="J2" s="57"/>
    </row>
    <row r="3" spans="1:25" ht="15" customHeight="1">
      <c r="A3" s="58"/>
      <c r="B3" s="59"/>
      <c r="C3" s="59"/>
      <c r="D3" s="59"/>
      <c r="E3" s="59"/>
      <c r="F3" s="59"/>
      <c r="G3" s="59"/>
      <c r="H3" s="59"/>
      <c r="I3" s="59"/>
      <c r="J3" s="60"/>
    </row>
    <row r="4" spans="1:25" ht="24" customHeight="1">
      <c r="A4" s="51" t="s">
        <v>0</v>
      </c>
      <c r="B4" s="51" t="s">
        <v>1</v>
      </c>
      <c r="C4" s="51" t="s">
        <v>2</v>
      </c>
      <c r="D4" s="51"/>
      <c r="E4" s="51" t="s">
        <v>3</v>
      </c>
      <c r="F4" s="51"/>
      <c r="G4" s="51"/>
      <c r="H4" s="51"/>
      <c r="I4" s="51" t="s">
        <v>10</v>
      </c>
      <c r="J4" s="49" t="s">
        <v>6</v>
      </c>
      <c r="K4" s="5"/>
      <c r="L4" s="5"/>
      <c r="M4" s="5"/>
      <c r="N4" s="5"/>
      <c r="O4" s="5"/>
      <c r="P4" s="5"/>
      <c r="Q4" s="5"/>
      <c r="R4" s="5"/>
      <c r="S4" s="5"/>
      <c r="T4" s="5"/>
      <c r="U4" s="4"/>
      <c r="V4" s="4"/>
    </row>
    <row r="5" spans="1:25" ht="24" customHeight="1">
      <c r="A5" s="51"/>
      <c r="B5" s="51"/>
      <c r="C5" s="51"/>
      <c r="D5" s="51"/>
      <c r="E5" s="3" t="s">
        <v>9</v>
      </c>
      <c r="F5" s="3" t="s">
        <v>4</v>
      </c>
      <c r="G5" s="3" t="s">
        <v>21</v>
      </c>
      <c r="H5" s="6" t="s">
        <v>8</v>
      </c>
      <c r="I5" s="51"/>
      <c r="J5" s="49"/>
    </row>
    <row r="6" spans="1:25">
      <c r="A6" s="3"/>
      <c r="B6" s="3"/>
      <c r="C6" s="3"/>
      <c r="D6" s="3" t="s">
        <v>29</v>
      </c>
      <c r="E6" s="3">
        <v>3.05</v>
      </c>
      <c r="F6" s="3">
        <v>3.05</v>
      </c>
      <c r="G6" s="3">
        <v>3.95</v>
      </c>
      <c r="H6" s="6"/>
      <c r="I6" s="3"/>
      <c r="J6" s="6"/>
    </row>
    <row r="7" spans="1:25">
      <c r="A7" s="28"/>
      <c r="B7" s="7" t="s">
        <v>5</v>
      </c>
      <c r="C7" s="2"/>
      <c r="D7" s="2"/>
      <c r="E7" s="9"/>
      <c r="F7" s="9"/>
      <c r="G7" s="9"/>
      <c r="H7" s="10"/>
      <c r="I7" s="2"/>
      <c r="J7" s="29"/>
    </row>
    <row r="8" spans="1:25" ht="345.6" customHeight="1">
      <c r="A8" s="30">
        <v>1</v>
      </c>
      <c r="B8" s="14" t="s">
        <v>19</v>
      </c>
      <c r="C8" s="8"/>
      <c r="D8" s="2"/>
      <c r="E8" s="9"/>
      <c r="F8" s="9"/>
      <c r="G8" s="9"/>
      <c r="H8" s="10"/>
      <c r="I8" s="8"/>
      <c r="J8" s="10"/>
    </row>
    <row r="9" spans="1:25" s="17" customFormat="1" ht="16.05" customHeight="1">
      <c r="A9" s="31" t="s">
        <v>12</v>
      </c>
      <c r="B9" s="16" t="s">
        <v>26</v>
      </c>
      <c r="C9" s="8" t="s">
        <v>7</v>
      </c>
      <c r="D9" s="8"/>
      <c r="E9" s="8">
        <v>1</v>
      </c>
      <c r="F9" s="8">
        <v>0</v>
      </c>
      <c r="G9" s="8">
        <v>0</v>
      </c>
      <c r="H9" s="22">
        <f>F9+E9+G9</f>
        <v>1</v>
      </c>
      <c r="I9" s="25">
        <v>368500</v>
      </c>
      <c r="J9" s="32">
        <f>I9*H9</f>
        <v>368500</v>
      </c>
      <c r="V9" s="18"/>
      <c r="X9" s="18"/>
      <c r="Y9" s="19"/>
    </row>
    <row r="10" spans="1:25" s="17" customFormat="1" ht="16.05" customHeight="1">
      <c r="A10" s="31" t="s">
        <v>13</v>
      </c>
      <c r="B10" s="16" t="s">
        <v>30</v>
      </c>
      <c r="C10" s="8" t="s">
        <v>7</v>
      </c>
      <c r="D10" s="8"/>
      <c r="E10" s="8">
        <v>1</v>
      </c>
      <c r="F10" s="8">
        <v>1</v>
      </c>
      <c r="G10" s="8">
        <v>1</v>
      </c>
      <c r="H10" s="22">
        <f t="shared" ref="H10:H16" si="0">F10+E10+G10</f>
        <v>3</v>
      </c>
      <c r="I10" s="8">
        <v>517000</v>
      </c>
      <c r="J10" s="32">
        <f t="shared" ref="J10:J16" si="1">I10*H10</f>
        <v>1551000</v>
      </c>
      <c r="V10" s="18"/>
      <c r="X10" s="18"/>
      <c r="Y10" s="19"/>
    </row>
    <row r="11" spans="1:25" s="17" customFormat="1" ht="16.05" customHeight="1">
      <c r="A11" s="31" t="s">
        <v>14</v>
      </c>
      <c r="B11" s="16" t="s">
        <v>25</v>
      </c>
      <c r="C11" s="8" t="s">
        <v>7</v>
      </c>
      <c r="D11" s="8"/>
      <c r="E11" s="8">
        <v>1</v>
      </c>
      <c r="F11" s="8">
        <v>0</v>
      </c>
      <c r="G11" s="8">
        <v>0</v>
      </c>
      <c r="H11" s="22">
        <f t="shared" si="0"/>
        <v>1</v>
      </c>
      <c r="I11" s="8">
        <v>606376</v>
      </c>
      <c r="J11" s="32">
        <f t="shared" si="1"/>
        <v>606376</v>
      </c>
      <c r="V11" s="18"/>
      <c r="X11" s="18"/>
      <c r="Y11" s="19"/>
    </row>
    <row r="12" spans="1:25" s="17" customFormat="1" ht="16.05" customHeight="1">
      <c r="A12" s="31" t="s">
        <v>15</v>
      </c>
      <c r="B12" s="16" t="s">
        <v>24</v>
      </c>
      <c r="C12" s="8" t="s">
        <v>7</v>
      </c>
      <c r="D12" s="8"/>
      <c r="E12" s="8">
        <v>1</v>
      </c>
      <c r="F12" s="8">
        <v>0</v>
      </c>
      <c r="G12" s="8">
        <v>0</v>
      </c>
      <c r="H12" s="22">
        <f t="shared" si="0"/>
        <v>1</v>
      </c>
      <c r="I12" s="8">
        <v>375375</v>
      </c>
      <c r="J12" s="32">
        <f t="shared" si="1"/>
        <v>375375</v>
      </c>
      <c r="V12" s="18"/>
      <c r="X12" s="18"/>
      <c r="Y12" s="19"/>
    </row>
    <row r="13" spans="1:25" s="17" customFormat="1" ht="16.05" customHeight="1">
      <c r="A13" s="31" t="s">
        <v>16</v>
      </c>
      <c r="B13" s="16" t="s">
        <v>31</v>
      </c>
      <c r="C13" s="8" t="s">
        <v>7</v>
      </c>
      <c r="D13" s="8"/>
      <c r="E13" s="8">
        <v>2</v>
      </c>
      <c r="F13" s="8">
        <v>3</v>
      </c>
      <c r="G13" s="8">
        <v>3</v>
      </c>
      <c r="H13" s="22">
        <f t="shared" si="0"/>
        <v>8</v>
      </c>
      <c r="I13" s="8">
        <v>375375</v>
      </c>
      <c r="J13" s="32">
        <f t="shared" si="1"/>
        <v>3003000</v>
      </c>
      <c r="V13" s="18"/>
      <c r="X13" s="18"/>
      <c r="Y13" s="19"/>
    </row>
    <row r="14" spans="1:25" s="17" customFormat="1" ht="16.05" customHeight="1">
      <c r="A14" s="31" t="s">
        <v>17</v>
      </c>
      <c r="B14" s="16" t="s">
        <v>22</v>
      </c>
      <c r="C14" s="8" t="s">
        <v>7</v>
      </c>
      <c r="D14" s="8"/>
      <c r="E14" s="8">
        <v>1</v>
      </c>
      <c r="F14" s="8">
        <v>0</v>
      </c>
      <c r="G14" s="8">
        <v>0</v>
      </c>
      <c r="H14" s="22">
        <f t="shared" si="0"/>
        <v>1</v>
      </c>
      <c r="I14" s="8">
        <v>279125</v>
      </c>
      <c r="J14" s="32">
        <f t="shared" si="1"/>
        <v>279125</v>
      </c>
      <c r="V14" s="18"/>
      <c r="X14" s="18"/>
      <c r="Y14" s="19"/>
    </row>
    <row r="15" spans="1:25" s="17" customFormat="1" ht="16.05" customHeight="1">
      <c r="A15" s="31" t="s">
        <v>18</v>
      </c>
      <c r="B15" s="16" t="s">
        <v>20</v>
      </c>
      <c r="C15" s="8" t="s">
        <v>7</v>
      </c>
      <c r="D15" s="8"/>
      <c r="E15" s="8">
        <v>1</v>
      </c>
      <c r="F15" s="8">
        <v>0</v>
      </c>
      <c r="G15" s="8">
        <v>0</v>
      </c>
      <c r="H15" s="22">
        <f t="shared" si="0"/>
        <v>1</v>
      </c>
      <c r="I15" s="8">
        <v>462000</v>
      </c>
      <c r="J15" s="32">
        <f t="shared" si="1"/>
        <v>462000</v>
      </c>
      <c r="V15" s="18"/>
      <c r="X15" s="18"/>
      <c r="Y15" s="19"/>
    </row>
    <row r="16" spans="1:25" s="17" customFormat="1" ht="16.05" customHeight="1">
      <c r="A16" s="31"/>
      <c r="B16" s="16" t="s">
        <v>32</v>
      </c>
      <c r="C16" s="8" t="s">
        <v>7</v>
      </c>
      <c r="D16" s="8"/>
      <c r="E16" s="8">
        <v>0</v>
      </c>
      <c r="F16" s="8">
        <v>1</v>
      </c>
      <c r="G16" s="8">
        <v>1</v>
      </c>
      <c r="H16" s="22">
        <f t="shared" si="0"/>
        <v>2</v>
      </c>
      <c r="I16" s="8">
        <v>255063</v>
      </c>
      <c r="J16" s="32">
        <f t="shared" si="1"/>
        <v>510126</v>
      </c>
      <c r="V16" s="18"/>
      <c r="X16" s="18"/>
      <c r="Y16" s="19"/>
    </row>
    <row r="17" spans="1:19">
      <c r="A17" s="30"/>
      <c r="B17" s="11"/>
      <c r="C17" s="9"/>
      <c r="D17" s="9"/>
      <c r="E17" s="23">
        <f>SUM(E9:E16)</f>
        <v>8</v>
      </c>
      <c r="F17" s="23">
        <f>SUM(F9:F16)</f>
        <v>5</v>
      </c>
      <c r="G17" s="23">
        <f>SUM(G9:G16)</f>
        <v>5</v>
      </c>
      <c r="H17" s="24">
        <f>SUM(H9:H16)</f>
        <v>18</v>
      </c>
      <c r="I17" s="9"/>
      <c r="J17" s="10"/>
    </row>
    <row r="18" spans="1:19">
      <c r="A18" s="30"/>
      <c r="B18" s="50" t="s">
        <v>6</v>
      </c>
      <c r="C18" s="50"/>
      <c r="D18" s="50"/>
      <c r="E18" s="50"/>
      <c r="F18" s="50"/>
      <c r="G18" s="27"/>
      <c r="H18" s="10"/>
      <c r="I18" s="9"/>
      <c r="J18" s="33">
        <f>SUM(J9:J16)</f>
        <v>7155502</v>
      </c>
      <c r="S18" s="12"/>
    </row>
    <row r="19" spans="1:19">
      <c r="I19" s="26"/>
      <c r="J19" s="33">
        <f>J18*1.18</f>
        <v>8443492.3599999994</v>
      </c>
      <c r="P19" s="12"/>
    </row>
    <row r="20" spans="1:19">
      <c r="A20" s="46" t="s">
        <v>33</v>
      </c>
      <c r="B20" s="47"/>
      <c r="C20" s="47"/>
      <c r="D20" s="47"/>
      <c r="E20" s="47"/>
      <c r="F20" s="48"/>
      <c r="P20" s="12"/>
    </row>
    <row r="21" spans="1:19">
      <c r="A21" s="43" t="s">
        <v>34</v>
      </c>
      <c r="B21" s="44"/>
      <c r="C21" s="44"/>
      <c r="D21" s="44"/>
      <c r="E21" s="44"/>
      <c r="F21" s="45"/>
    </row>
    <row r="22" spans="1:19">
      <c r="A22" s="43" t="s">
        <v>35</v>
      </c>
      <c r="B22" s="44"/>
      <c r="C22" s="44"/>
      <c r="D22" s="44"/>
      <c r="E22" s="44"/>
      <c r="F22" s="45"/>
    </row>
    <row r="23" spans="1:19">
      <c r="A23" s="43" t="s">
        <v>36</v>
      </c>
      <c r="B23" s="44"/>
      <c r="C23" s="44"/>
      <c r="D23" s="44"/>
      <c r="E23" s="44"/>
      <c r="F23" s="45"/>
    </row>
    <row r="24" spans="1:19">
      <c r="A24" s="40" t="s">
        <v>37</v>
      </c>
      <c r="B24" s="41"/>
      <c r="C24" s="41"/>
      <c r="D24" s="41"/>
      <c r="E24" s="41"/>
      <c r="F24" s="42"/>
    </row>
    <row r="25" spans="1:19">
      <c r="A25" s="40" t="s">
        <v>38</v>
      </c>
      <c r="B25" s="41"/>
      <c r="C25" s="41"/>
      <c r="D25" s="41"/>
      <c r="E25" s="41"/>
      <c r="F25" s="42"/>
    </row>
    <row r="26" spans="1:19">
      <c r="A26" s="40" t="s">
        <v>39</v>
      </c>
      <c r="B26" s="41"/>
      <c r="C26" s="41"/>
      <c r="D26" s="41"/>
      <c r="E26" s="41"/>
      <c r="F26" s="42"/>
    </row>
    <row r="27" spans="1:19" ht="27.6" customHeight="1">
      <c r="A27" s="43" t="s">
        <v>40</v>
      </c>
      <c r="B27" s="44"/>
      <c r="C27" s="44"/>
      <c r="D27" s="44"/>
      <c r="E27" s="44"/>
      <c r="F27" s="45"/>
    </row>
    <row r="28" spans="1:19">
      <c r="A28" s="40" t="s">
        <v>41</v>
      </c>
      <c r="B28" s="41"/>
      <c r="C28" s="41"/>
      <c r="D28" s="41"/>
      <c r="E28" s="41"/>
      <c r="F28" s="42"/>
    </row>
    <row r="29" spans="1:19" ht="21.6" customHeight="1">
      <c r="A29" s="43" t="s">
        <v>42</v>
      </c>
      <c r="B29" s="44"/>
      <c r="C29" s="44"/>
      <c r="D29" s="44"/>
      <c r="E29" s="44"/>
      <c r="F29" s="45"/>
    </row>
    <row r="30" spans="1:19">
      <c r="A30" s="34" t="s">
        <v>43</v>
      </c>
      <c r="B30" s="35"/>
      <c r="C30" s="35"/>
      <c r="D30" s="35"/>
      <c r="E30" s="35"/>
      <c r="F30" s="36"/>
    </row>
    <row r="31" spans="1:19">
      <c r="A31" s="34" t="s">
        <v>44</v>
      </c>
      <c r="B31" s="35"/>
      <c r="C31" s="35"/>
      <c r="D31" s="35"/>
      <c r="E31" s="35"/>
      <c r="F31" s="36"/>
    </row>
    <row r="32" spans="1:19" ht="15" thickBot="1">
      <c r="A32" s="37" t="s">
        <v>45</v>
      </c>
      <c r="B32" s="38"/>
      <c r="C32" s="38"/>
      <c r="D32" s="38"/>
      <c r="E32" s="38"/>
      <c r="F32" s="39"/>
    </row>
  </sheetData>
  <mergeCells count="24">
    <mergeCell ref="I4:I5"/>
    <mergeCell ref="J4:J5"/>
    <mergeCell ref="B18:F18"/>
    <mergeCell ref="A1:J1"/>
    <mergeCell ref="A2:J2"/>
    <mergeCell ref="A3:J3"/>
    <mergeCell ref="A4:A5"/>
    <mergeCell ref="B4:B5"/>
    <mergeCell ref="C4:C5"/>
    <mergeCell ref="E4:H4"/>
    <mergeCell ref="D4:D5"/>
    <mergeCell ref="A20:F20"/>
    <mergeCell ref="A21:F21"/>
    <mergeCell ref="A22:F22"/>
    <mergeCell ref="A23:F23"/>
    <mergeCell ref="A24:F24"/>
    <mergeCell ref="A30:F30"/>
    <mergeCell ref="A31:F31"/>
    <mergeCell ref="A32:F32"/>
    <mergeCell ref="A25:F25"/>
    <mergeCell ref="A26:F26"/>
    <mergeCell ref="A27:F27"/>
    <mergeCell ref="A28:F28"/>
    <mergeCell ref="A29:F29"/>
  </mergeCells>
  <pageMargins left="0.25" right="0.25" top="0.5" bottom="0.5" header="0.3" footer="0.3"/>
  <pageSetup paperSize="9" scale="71" fitToHeight="0" orientation="landscape" r:id="rId1"/>
  <headerFooter>
    <oddFooter>&amp;C&amp;P of &amp;N&amp;REI PH II A Fire Curtain Boq</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Firecurtain BOQ - 4 Hr</vt:lpstr>
      <vt:lpstr>Firecurtain BOQ - 2 Hr</vt:lpstr>
      <vt:lpstr>'Firecurtain BOQ - 2 Hr'!Print_Area</vt:lpstr>
      <vt:lpstr>'Firecurtain BOQ - 4 Hr'!Print_Area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Shreya</dc:creator>
  <cp:lastModifiedBy>Alistair Paiva</cp:lastModifiedBy>
  <cp:lastPrinted>2019-08-27T03:49:51Z</cp:lastPrinted>
  <dcterms:created xsi:type="dcterms:W3CDTF">2019-03-18T06:59:42Z</dcterms:created>
  <dcterms:modified xsi:type="dcterms:W3CDTF">2024-08-31T07:12:50Z</dcterms:modified>
</cp:coreProperties>
</file>