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8_{A99ECC85-734F-4411-B157-424C9D7859DE}" xr6:coauthVersionLast="47" xr6:coauthVersionMax="47" xr10:uidLastSave="{00000000-0000-0000-0000-000000000000}"/>
  <bookViews>
    <workbookView xWindow="-108" yWindow="-108" windowWidth="23256" windowHeight="12456" xr2:uid="{788DA5E2-45F8-44FE-9A1C-B5659BE4768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 l="1"/>
  <c r="H16" i="1" s="1"/>
  <c r="F15" i="1"/>
  <c r="H15" i="1" s="1"/>
  <c r="F14" i="1"/>
  <c r="H14" i="1" s="1"/>
  <c r="F13" i="1"/>
  <c r="H13" i="1" s="1"/>
  <c r="F12" i="1"/>
  <c r="H12" i="1" s="1"/>
  <c r="F11" i="1"/>
  <c r="H11" i="1" s="1"/>
  <c r="F10" i="1"/>
  <c r="H10" i="1" s="1"/>
  <c r="F9" i="1"/>
  <c r="H9" i="1" s="1"/>
  <c r="F8" i="1"/>
  <c r="H8" i="1" s="1"/>
  <c r="F7" i="1"/>
  <c r="H7" i="1" s="1"/>
  <c r="F6" i="1"/>
  <c r="H6" i="1" s="1"/>
  <c r="F5" i="1"/>
  <c r="H5" i="1" s="1"/>
  <c r="H17" i="1" s="1"/>
  <c r="H18" i="1" l="1"/>
  <c r="H19" i="1" s="1"/>
</calcChain>
</file>

<file path=xl/sharedStrings.xml><?xml version="1.0" encoding="utf-8"?>
<sst xmlns="http://schemas.openxmlformats.org/spreadsheetml/2006/main" count="47" uniqueCount="35">
  <si>
    <t>IV</t>
  </si>
  <si>
    <t>FIRE CURTAIN</t>
  </si>
  <si>
    <r>
      <rPr>
        <sz val="9"/>
        <color theme="1"/>
        <rFont val="Verdana"/>
        <family val="2"/>
      </rPr>
      <t>Supply, Installation, Testing and Commissioning of</t>
    </r>
    <r>
      <rPr>
        <b/>
        <sz val="9"/>
        <color rgb="FF1E4479"/>
        <rFont val="Verdana"/>
        <family val="2"/>
      </rPr>
      <t xml:space="preserve"> Fire Curtains </t>
    </r>
    <r>
      <rPr>
        <sz val="9"/>
        <color theme="1"/>
        <rFont val="Verdana"/>
        <family val="2"/>
      </rPr>
      <t xml:space="preserve">with Galvanized MS powder coated head top box of suitable size, Powder coated side guides (100mm x 50mm) and bottom bars with Gravity fail safe DC motors one per roller for curtain up operation with standard battery back-up fixed into 76 / 88 mm steel rollers with FAB690PU fabric must be according to DIN EN 13501-1 and stainless steel reinforced glass fibre with fire-retardant aluminum pigmented polyurethane coating, with its control panel and all installation assemblies &amp; accessories required to complete the installation. The operation shall be suitable for dedicated 230 volts UPS, 50 Hz AC supply. Complete system tested in accordance with en 1634-1 and EN 12101-1 (for minimum 120 minutes integrity &amp; tested at 1,000°C) with CE certificate from European Notified Body. Both test reports EN 1634-1 &amp; EN 12101-1 must be according to the requirement of particular project, if single roller curtain is there then single roller certificates and double roller curtain is there then double roller certificates must be submitted accordingly. The fire curtain must be according to classification of Fire Resistance Performance in Accordance with EN 13501-2 : 2016. The manufacturer’s valid EN certification for oversized firecurtains according to EN 15269-11 covering the sizes of offered fire curtains as per BOQ, should be available. Each fire curtain shall have independent control panel suitable for 230V AC supply, provision to integrate with fire signal and battery backup. The emergency retract switch shall be provided on both sides of curtain.
The Fire curtain shall reset automatically when fire control panel is reset. Fabric and all components sourced from the original manufacturer who has valid type test certificate of the fire curtain and third party quality surveillance audit as per above standards including oversize certification according to applicable EN standards. The scope also includes fabrication, supply and installation of closed MS sections corner supports for fixing side channels, design suitable for stability and integrity with two hours fire rating, wherever required for full height of fire curtain, as per approved design, duly finished with powder coating of finish matching to side channels of firecurtains. All the required test / certificates must not be less than 5 Years validity. No mirror certificates allowed.
  </t>
    </r>
    <r>
      <rPr>
        <b/>
        <sz val="9"/>
        <color theme="1"/>
        <rFont val="Verdana"/>
        <family val="2"/>
      </rPr>
      <t>Installation</t>
    </r>
    <r>
      <rPr>
        <sz val="9"/>
        <color theme="1"/>
        <rFont val="Verdana"/>
        <family val="2"/>
      </rPr>
      <t>: The fire curtain has fixing options to suit all types of ceiling configurations and can be integrated into either a suspended or a solid ceiling. It remains hidden until required. Upon receiving a signal from the fire detection system or on loss of power with the gravity fail safe system, the curtain automatically unwinds to its operational position.</t>
    </r>
  </si>
  <si>
    <t>Fire Curtains System Include: Top box, Side Guides, Bottom bar, Fabric, Barrel, PCB, 12 Volt Battery, Pull back Switch, Key Switch and GFS motor.</t>
  </si>
  <si>
    <t>The automatic smoke or fire curtain control panel requires an Uninterruptible Power Supply (UPS) of 200 V - 200 V AC with 3 core x 1.5mm thick wire in order to keep the batteries charged up. The only function of the mains supply is to keep the batteries charged up. The power required for driving the system is taken from the included batteries. The control panel should have an Uninterruptible mains power supply under normal conditions,  to ensure the proper functioning of the system. These battery shall be compatable to provide the signal for BMS monitoring.</t>
  </si>
  <si>
    <t>Straight Fire Curtain - 5500 (W) x 5000 mm (H)</t>
  </si>
  <si>
    <t>no</t>
  </si>
  <si>
    <t>Straight Fire Curtain - 8900 mm (W) x 5000 mm (H)</t>
  </si>
  <si>
    <t>Straight Fire Curtain - 7200 mm (W) x 5000 mm (H)</t>
  </si>
  <si>
    <t>Straight Fire Curtain - 3000 mm (W) x 5000 mm (H)</t>
  </si>
  <si>
    <t>Straight Fire Curtain - 11400mm (W) x 5000 mm (H)</t>
  </si>
  <si>
    <t>Straight Fire Curtain - 2000 (W) x 5000 mm (H)</t>
  </si>
  <si>
    <t>Straight Fire Curtain - 7300x 5000 mm (H)</t>
  </si>
  <si>
    <t>Straight Fire Curtain - 2200x 5000 mm (H)</t>
  </si>
  <si>
    <t>Straight Fire Curtain - 7200x 5000 mm (H)</t>
  </si>
  <si>
    <t>Straight Fire Curtain - 2100x 5000 mm (H)</t>
  </si>
  <si>
    <t>Straight Fire Curtain - 2000x 5000 mm (H)</t>
  </si>
  <si>
    <t>Price Per  Curtain</t>
  </si>
  <si>
    <t>Final Amount</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</si>
  <si>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</si>
  <si>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</si>
  <si>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</si>
  <si>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</si>
  <si>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</si>
  <si>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</si>
  <si>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</si>
  <si>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</si>
  <si>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</si>
  <si>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</si>
  <si>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</si>
  <si>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</si>
  <si>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</si>
  <si>
    <t>SUB TOTAL</t>
  </si>
  <si>
    <t>GST 18%</t>
  </si>
  <si>
    <t>FINAL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</si>
</sst>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00\ ;&quot; (&quot;#,##0.00\);&quot; -&quot;#\ ;@\ "/>
    <numFmt numFmtId="166" formatCode="0.0"/>
  </numFmts>
  <fonts count="9" x14ac:knownFonts="1">
    <font>
      <sz val="11"/>
      <color theme="1"/>
      <name val="Calibri"/>
      <family val="2"/>
      <scheme val="minor"/>
    </font>
    <font>
      <b/>
      <sz val="9"/>
      <color rgb="FF009FDA"/>
      <name val="Verdana"/>
      <family val="2"/>
    </font>
    <font>
      <sz val="9"/>
      <color theme="1"/>
      <name val="Verdana"/>
      <family val="2"/>
    </font>
    <font>
      <b/>
      <sz val="9"/>
      <color rgb="FF1E4479"/>
      <name val="Verdana"/>
      <family val="2"/>
    </font>
    <font>
      <b/>
      <sz val="9"/>
      <color theme="1"/>
      <name val="Verdana"/>
      <family val="2"/>
    </font>
    <font>
      <b/>
      <sz val="11"/>
      <color theme="1"/>
      <name val="Calibri"/>
      <family val="2"/>
      <scheme val="minor"/>
    </font>
    <font>
      <b/>
      <sz val="10"/>
      <name val="Arial"/>
      <family val="2"/>
    </font>
    <font>
      <sz val="10"/>
      <name val="Arial"/>
      <family val="2"/>
    </font>
    <font>
      <b/>
      <sz val="11"/>
      <color rgb="FF000000"/>
      <name val="Times New Roman"/>
      <family val="1"/>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47">
    <xf numFmtId="0" fontId="0" fillId="0" borderId="0" xfId="0"/>
    <xf numFmtId="3" fontId="0" fillId="0" borderId="2" xfId="0" applyNumberFormat="1" applyBorder="1" applyAlignment="1">
      <alignment horizontal="center" vertical="center"/>
    </xf>
    <xf numFmtId="3" fontId="0" fillId="0" borderId="4" xfId="0" applyNumberFormat="1" applyBorder="1" applyAlignment="1">
      <alignment horizontal="center" vertical="center"/>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8" fillId="0" borderId="8" xfId="0" applyFont="1" applyBorder="1" applyAlignment="1">
      <alignment horizontal="left" vertical="top"/>
    </xf>
    <xf numFmtId="0" fontId="8" fillId="0" borderId="0" xfId="0" applyFont="1" applyAlignment="1">
      <alignment horizontal="left" vertical="top"/>
    </xf>
    <xf numFmtId="0" fontId="8" fillId="0" borderId="9"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8" fillId="0" borderId="12" xfId="0" applyFont="1" applyBorder="1" applyAlignment="1">
      <alignment horizontal="left" vertical="top"/>
    </xf>
    <xf numFmtId="3" fontId="2" fillId="0" borderId="1" xfId="0" applyNumberFormat="1" applyFont="1" applyBorder="1" applyAlignment="1">
      <alignment horizontal="center" vertical="center" wrapText="1"/>
    </xf>
    <xf numFmtId="0" fontId="0" fillId="0" borderId="1" xfId="0" applyBorder="1"/>
    <xf numFmtId="0" fontId="2" fillId="2" borderId="1" xfId="0" applyFont="1" applyFill="1" applyBorder="1" applyAlignment="1">
      <alignment horizontal="left" vertical="center" wrapText="1"/>
    </xf>
    <xf numFmtId="164" fontId="2" fillId="3" borderId="1" xfId="0" applyNumberFormat="1" applyFont="1" applyFill="1" applyBorder="1" applyAlignment="1">
      <alignment horizontal="center" vertical="center" wrapText="1"/>
    </xf>
    <xf numFmtId="3" fontId="0" fillId="0" borderId="1" xfId="0" applyNumberForma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left" vertical="center" wrapText="1"/>
    </xf>
    <xf numFmtId="164" fontId="2" fillId="0" borderId="19" xfId="0" applyNumberFormat="1" applyFont="1" applyBorder="1" applyAlignment="1">
      <alignment horizontal="center" vertical="center" wrapText="1"/>
    </xf>
    <xf numFmtId="165" fontId="2" fillId="0" borderId="19" xfId="0" applyNumberFormat="1" applyFont="1" applyBorder="1" applyAlignment="1">
      <alignment horizontal="center" vertical="center" wrapText="1"/>
    </xf>
    <xf numFmtId="3" fontId="2" fillId="0" borderId="19" xfId="0" applyNumberFormat="1" applyFont="1" applyBorder="1" applyAlignment="1">
      <alignment horizontal="center" vertical="center" wrapText="1"/>
    </xf>
    <xf numFmtId="1" fontId="2" fillId="0" borderId="21" xfId="0" applyNumberFormat="1" applyFont="1" applyBorder="1" applyAlignment="1">
      <alignment horizontal="center" vertical="center" wrapText="1"/>
    </xf>
    <xf numFmtId="0" fontId="0" fillId="0" borderId="2" xfId="0" applyBorder="1"/>
    <xf numFmtId="166" fontId="2" fillId="0" borderId="21" xfId="0" applyNumberFormat="1" applyFont="1" applyBorder="1" applyAlignment="1">
      <alignment horizontal="center" vertical="center" wrapText="1"/>
    </xf>
    <xf numFmtId="1" fontId="2" fillId="0" borderId="22" xfId="0" applyNumberFormat="1" applyFont="1" applyBorder="1" applyAlignment="1">
      <alignment horizontal="center" vertical="center" wrapText="1"/>
    </xf>
    <xf numFmtId="0" fontId="2" fillId="2" borderId="3" xfId="0" applyFont="1" applyFill="1" applyBorder="1" applyAlignment="1">
      <alignment horizontal="left" vertical="center" wrapText="1"/>
    </xf>
    <xf numFmtId="164" fontId="2" fillId="3" borderId="3"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0" fontId="5" fillId="0" borderId="19" xfId="0" applyFont="1" applyBorder="1"/>
    <xf numFmtId="0" fontId="5" fillId="0" borderId="20" xfId="0" applyFont="1" applyBorder="1"/>
    <xf numFmtId="3" fontId="0" fillId="0" borderId="3" xfId="0" applyNumberFormat="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3" fontId="5" fillId="0" borderId="17" xfId="0" applyNumberFormat="1" applyFont="1" applyBorder="1" applyAlignment="1">
      <alignment horizont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3" fontId="5" fillId="0" borderId="13" xfId="0" applyNumberFormat="1" applyFont="1" applyFill="1" applyBorder="1" applyAlignment="1">
      <alignment horizontal="center" vertical="center"/>
    </xf>
    <xf numFmtId="3" fontId="5" fillId="0" borderId="13"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FB98-6675-43A2-B710-50C75C242ACF}">
  <dimension ref="A1:H32"/>
  <sheetViews>
    <sheetView tabSelected="1" workbookViewId="0">
      <selection activeCell="I32" sqref="I32"/>
    </sheetView>
  </sheetViews>
  <sheetFormatPr defaultRowHeight="14.4" x14ac:dyDescent="0.3"/>
  <cols>
    <col min="1" max="1" width="6.44140625" customWidth="1"/>
    <col min="2" max="2" width="75.21875" customWidth="1"/>
    <col min="3" max="3" width="6.44140625" customWidth="1"/>
    <col min="4" max="4" width="10.44140625" customWidth="1"/>
    <col min="5" max="5" width="10.5546875" customWidth="1"/>
    <col min="6" max="6" width="7.21875" customWidth="1"/>
    <col min="7" max="7" width="15.44140625" bestFit="1" customWidth="1"/>
    <col min="8" max="8" width="12.21875" bestFit="1" customWidth="1"/>
  </cols>
  <sheetData>
    <row r="1" spans="1:8" x14ac:dyDescent="0.3">
      <c r="A1" s="23" t="s">
        <v>0</v>
      </c>
      <c r="B1" s="24" t="s">
        <v>1</v>
      </c>
      <c r="C1" s="25"/>
      <c r="D1" s="26"/>
      <c r="E1" s="26"/>
      <c r="F1" s="27"/>
      <c r="G1" s="35" t="s">
        <v>17</v>
      </c>
      <c r="H1" s="36" t="s">
        <v>18</v>
      </c>
    </row>
    <row r="2" spans="1:8" ht="387.6" x14ac:dyDescent="0.3">
      <c r="A2" s="28">
        <v>1</v>
      </c>
      <c r="B2" s="20" t="s">
        <v>2</v>
      </c>
      <c r="C2" s="21"/>
      <c r="D2" s="18"/>
      <c r="E2" s="18"/>
      <c r="F2" s="18"/>
      <c r="G2" s="19"/>
      <c r="H2" s="29"/>
    </row>
    <row r="3" spans="1:8" ht="22.8" x14ac:dyDescent="0.3">
      <c r="A3" s="30"/>
      <c r="B3" s="20" t="s">
        <v>3</v>
      </c>
      <c r="C3" s="21"/>
      <c r="D3" s="18"/>
      <c r="E3" s="18"/>
      <c r="F3" s="18"/>
      <c r="G3" s="19"/>
      <c r="H3" s="29"/>
    </row>
    <row r="4" spans="1:8" ht="79.8" x14ac:dyDescent="0.3">
      <c r="A4" s="30"/>
      <c r="B4" s="20" t="s">
        <v>4</v>
      </c>
      <c r="C4" s="21"/>
      <c r="D4" s="18"/>
      <c r="E4" s="18"/>
      <c r="F4" s="18"/>
      <c r="G4" s="19"/>
      <c r="H4" s="29"/>
    </row>
    <row r="5" spans="1:8" x14ac:dyDescent="0.3">
      <c r="A5" s="28"/>
      <c r="B5" s="20" t="s">
        <v>5</v>
      </c>
      <c r="C5" s="21" t="s">
        <v>6</v>
      </c>
      <c r="D5" s="18">
        <v>1</v>
      </c>
      <c r="E5" s="18"/>
      <c r="F5" s="18">
        <f t="shared" ref="F5:F16" si="0">SUM(D5:E5)</f>
        <v>1</v>
      </c>
      <c r="G5" s="22">
        <v>447500</v>
      </c>
      <c r="H5" s="1">
        <f t="shared" ref="H5:H15" si="1">IFERROR(F5*G5,0)</f>
        <v>447500</v>
      </c>
    </row>
    <row r="6" spans="1:8" x14ac:dyDescent="0.3">
      <c r="A6" s="28"/>
      <c r="B6" s="20" t="s">
        <v>7</v>
      </c>
      <c r="C6" s="21" t="s">
        <v>6</v>
      </c>
      <c r="D6" s="18">
        <v>1</v>
      </c>
      <c r="E6" s="18"/>
      <c r="F6" s="18">
        <f t="shared" si="0"/>
        <v>1</v>
      </c>
      <c r="G6" s="22">
        <v>757500</v>
      </c>
      <c r="H6" s="1">
        <f t="shared" si="1"/>
        <v>757500</v>
      </c>
    </row>
    <row r="7" spans="1:8" x14ac:dyDescent="0.3">
      <c r="A7" s="28"/>
      <c r="B7" s="20" t="s">
        <v>8</v>
      </c>
      <c r="C7" s="21" t="s">
        <v>6</v>
      </c>
      <c r="D7" s="18">
        <v>1</v>
      </c>
      <c r="E7" s="18"/>
      <c r="F7" s="18">
        <f t="shared" si="0"/>
        <v>1</v>
      </c>
      <c r="G7" s="22">
        <v>620000</v>
      </c>
      <c r="H7" s="1">
        <f t="shared" si="1"/>
        <v>620000</v>
      </c>
    </row>
    <row r="8" spans="1:8" x14ac:dyDescent="0.3">
      <c r="A8" s="28"/>
      <c r="B8" s="20" t="s">
        <v>9</v>
      </c>
      <c r="C8" s="21" t="s">
        <v>6</v>
      </c>
      <c r="D8" s="18">
        <v>1</v>
      </c>
      <c r="E8" s="18"/>
      <c r="F8" s="18">
        <f t="shared" si="0"/>
        <v>1</v>
      </c>
      <c r="G8" s="22">
        <v>275625</v>
      </c>
      <c r="H8" s="1">
        <f t="shared" si="1"/>
        <v>275625</v>
      </c>
    </row>
    <row r="9" spans="1:8" x14ac:dyDescent="0.3">
      <c r="A9" s="28"/>
      <c r="B9" s="20" t="s">
        <v>10</v>
      </c>
      <c r="C9" s="21" t="s">
        <v>6</v>
      </c>
      <c r="D9" s="18">
        <v>1</v>
      </c>
      <c r="E9" s="18"/>
      <c r="F9" s="18">
        <f t="shared" si="0"/>
        <v>1</v>
      </c>
      <c r="G9" s="22">
        <v>895000</v>
      </c>
      <c r="H9" s="1">
        <f t="shared" si="1"/>
        <v>895000</v>
      </c>
    </row>
    <row r="10" spans="1:8" x14ac:dyDescent="0.3">
      <c r="A10" s="28"/>
      <c r="B10" s="20" t="s">
        <v>11</v>
      </c>
      <c r="C10" s="21" t="s">
        <v>6</v>
      </c>
      <c r="D10" s="18">
        <v>1</v>
      </c>
      <c r="E10" s="18"/>
      <c r="F10" s="18">
        <f t="shared" si="0"/>
        <v>1</v>
      </c>
      <c r="G10" s="22">
        <v>206875</v>
      </c>
      <c r="H10" s="1">
        <f t="shared" si="1"/>
        <v>206875</v>
      </c>
    </row>
    <row r="11" spans="1:8" x14ac:dyDescent="0.3">
      <c r="A11" s="28"/>
      <c r="B11" s="20" t="s">
        <v>12</v>
      </c>
      <c r="C11" s="21" t="s">
        <v>6</v>
      </c>
      <c r="D11" s="18">
        <v>1</v>
      </c>
      <c r="E11" s="18"/>
      <c r="F11" s="18">
        <f t="shared" si="0"/>
        <v>1</v>
      </c>
      <c r="G11" s="22">
        <v>620000</v>
      </c>
      <c r="H11" s="1">
        <f t="shared" si="1"/>
        <v>620000</v>
      </c>
    </row>
    <row r="12" spans="1:8" x14ac:dyDescent="0.3">
      <c r="A12" s="28"/>
      <c r="B12" s="20" t="s">
        <v>13</v>
      </c>
      <c r="C12" s="21" t="s">
        <v>6</v>
      </c>
      <c r="D12" s="18">
        <v>1</v>
      </c>
      <c r="E12" s="18"/>
      <c r="F12" s="18">
        <f t="shared" si="0"/>
        <v>1</v>
      </c>
      <c r="G12" s="22">
        <v>206875</v>
      </c>
      <c r="H12" s="1">
        <f t="shared" si="1"/>
        <v>206875</v>
      </c>
    </row>
    <row r="13" spans="1:8" x14ac:dyDescent="0.3">
      <c r="A13" s="28"/>
      <c r="B13" s="20" t="s">
        <v>14</v>
      </c>
      <c r="C13" s="21" t="s">
        <v>6</v>
      </c>
      <c r="D13" s="18">
        <v>1</v>
      </c>
      <c r="E13" s="18"/>
      <c r="F13" s="18">
        <f t="shared" si="0"/>
        <v>1</v>
      </c>
      <c r="G13" s="22">
        <v>620000</v>
      </c>
      <c r="H13" s="1">
        <f t="shared" si="1"/>
        <v>620000</v>
      </c>
    </row>
    <row r="14" spans="1:8" x14ac:dyDescent="0.3">
      <c r="A14" s="28"/>
      <c r="B14" s="20" t="s">
        <v>15</v>
      </c>
      <c r="C14" s="21" t="s">
        <v>6</v>
      </c>
      <c r="D14" s="18"/>
      <c r="E14" s="18">
        <v>1</v>
      </c>
      <c r="F14" s="18">
        <f t="shared" si="0"/>
        <v>1</v>
      </c>
      <c r="G14" s="22">
        <v>206875</v>
      </c>
      <c r="H14" s="1">
        <f t="shared" si="1"/>
        <v>206875</v>
      </c>
    </row>
    <row r="15" spans="1:8" x14ac:dyDescent="0.3">
      <c r="A15" s="28"/>
      <c r="B15" s="20" t="s">
        <v>16</v>
      </c>
      <c r="C15" s="21" t="s">
        <v>6</v>
      </c>
      <c r="D15" s="18"/>
      <c r="E15" s="18">
        <v>1</v>
      </c>
      <c r="F15" s="18">
        <f t="shared" si="0"/>
        <v>1</v>
      </c>
      <c r="G15" s="22">
        <v>206875</v>
      </c>
      <c r="H15" s="1">
        <f t="shared" si="1"/>
        <v>206875</v>
      </c>
    </row>
    <row r="16" spans="1:8" ht="15" thickBot="1" x14ac:dyDescent="0.35">
      <c r="A16" s="31"/>
      <c r="B16" s="32" t="s">
        <v>15</v>
      </c>
      <c r="C16" s="33" t="s">
        <v>6</v>
      </c>
      <c r="D16" s="34"/>
      <c r="E16" s="34">
        <v>1</v>
      </c>
      <c r="F16" s="34">
        <f t="shared" si="0"/>
        <v>1</v>
      </c>
      <c r="G16" s="37">
        <v>206875</v>
      </c>
      <c r="H16" s="2">
        <f>IFERROR(F16*G16,0)</f>
        <v>206875</v>
      </c>
    </row>
    <row r="17" spans="1:8" ht="15" thickBot="1" x14ac:dyDescent="0.35">
      <c r="A17" s="38" t="s">
        <v>32</v>
      </c>
      <c r="B17" s="39"/>
      <c r="C17" s="39"/>
      <c r="D17" s="39"/>
      <c r="E17" s="39"/>
      <c r="F17" s="39"/>
      <c r="G17" s="40"/>
      <c r="H17" s="41">
        <f>SUM(H5:H16)</f>
        <v>5270000</v>
      </c>
    </row>
    <row r="18" spans="1:8" ht="15" thickBot="1" x14ac:dyDescent="0.35">
      <c r="A18" s="42" t="s">
        <v>33</v>
      </c>
      <c r="B18" s="43"/>
      <c r="C18" s="43"/>
      <c r="D18" s="43"/>
      <c r="E18" s="43"/>
      <c r="F18" s="43"/>
      <c r="G18" s="44"/>
      <c r="H18" s="45">
        <f>H17*18/100</f>
        <v>948600</v>
      </c>
    </row>
    <row r="19" spans="1:8" ht="15" thickBot="1" x14ac:dyDescent="0.35">
      <c r="A19" s="42" t="s">
        <v>34</v>
      </c>
      <c r="B19" s="43"/>
      <c r="C19" s="43"/>
      <c r="D19" s="43"/>
      <c r="E19" s="43"/>
      <c r="F19" s="43"/>
      <c r="G19" s="44"/>
      <c r="H19" s="46">
        <f>H17+H18</f>
        <v>6218600</v>
      </c>
    </row>
    <row r="20" spans="1:8" x14ac:dyDescent="0.3">
      <c r="A20" s="3" t="s">
        <v>19</v>
      </c>
      <c r="B20" s="4"/>
      <c r="C20" s="4"/>
      <c r="D20" s="4"/>
      <c r="E20" s="4"/>
      <c r="F20" s="5"/>
    </row>
    <row r="21" spans="1:8" x14ac:dyDescent="0.3">
      <c r="A21" s="6" t="s">
        <v>20</v>
      </c>
      <c r="B21" s="7"/>
      <c r="C21" s="7"/>
      <c r="D21" s="7"/>
      <c r="E21" s="7"/>
      <c r="F21" s="8"/>
    </row>
    <row r="22" spans="1:8" x14ac:dyDescent="0.3">
      <c r="A22" s="6" t="s">
        <v>21</v>
      </c>
      <c r="B22" s="7"/>
      <c r="C22" s="7"/>
      <c r="D22" s="7"/>
      <c r="E22" s="7"/>
      <c r="F22" s="8"/>
    </row>
    <row r="23" spans="1:8" x14ac:dyDescent="0.3">
      <c r="A23" s="6" t="s">
        <v>22</v>
      </c>
      <c r="B23" s="7"/>
      <c r="C23" s="7"/>
      <c r="D23" s="7"/>
      <c r="E23" s="7"/>
      <c r="F23" s="8"/>
    </row>
    <row r="24" spans="1:8" x14ac:dyDescent="0.3">
      <c r="A24" s="9" t="s">
        <v>23</v>
      </c>
      <c r="B24" s="10"/>
      <c r="C24" s="10"/>
      <c r="D24" s="10"/>
      <c r="E24" s="10"/>
      <c r="F24" s="11"/>
    </row>
    <row r="25" spans="1:8" x14ac:dyDescent="0.3">
      <c r="A25" s="9" t="s">
        <v>24</v>
      </c>
      <c r="B25" s="10"/>
      <c r="C25" s="10"/>
      <c r="D25" s="10"/>
      <c r="E25" s="10"/>
      <c r="F25" s="11"/>
    </row>
    <row r="26" spans="1:8" x14ac:dyDescent="0.3">
      <c r="A26" s="9" t="s">
        <v>25</v>
      </c>
      <c r="B26" s="10"/>
      <c r="C26" s="10"/>
      <c r="D26" s="10"/>
      <c r="E26" s="10"/>
      <c r="F26" s="11"/>
    </row>
    <row r="27" spans="1:8" ht="24.6" customHeight="1" x14ac:dyDescent="0.3">
      <c r="A27" s="6" t="s">
        <v>26</v>
      </c>
      <c r="B27" s="7"/>
      <c r="C27" s="7"/>
      <c r="D27" s="7"/>
      <c r="E27" s="7"/>
      <c r="F27" s="8"/>
    </row>
    <row r="28" spans="1:8" x14ac:dyDescent="0.3">
      <c r="A28" s="9" t="s">
        <v>27</v>
      </c>
      <c r="B28" s="10"/>
      <c r="C28" s="10"/>
      <c r="D28" s="10"/>
      <c r="E28" s="10"/>
      <c r="F28" s="11"/>
    </row>
    <row r="29" spans="1:8" ht="24" customHeight="1" x14ac:dyDescent="0.3">
      <c r="A29" s="6" t="s">
        <v>28</v>
      </c>
      <c r="B29" s="7"/>
      <c r="C29" s="7"/>
      <c r="D29" s="7"/>
      <c r="E29" s="7"/>
      <c r="F29" s="8"/>
    </row>
    <row r="30" spans="1:8" x14ac:dyDescent="0.3">
      <c r="A30" s="12" t="s">
        <v>29</v>
      </c>
      <c r="B30" s="13"/>
      <c r="C30" s="13"/>
      <c r="D30" s="13"/>
      <c r="E30" s="13"/>
      <c r="F30" s="14"/>
    </row>
    <row r="31" spans="1:8" x14ac:dyDescent="0.3">
      <c r="A31" s="12" t="s">
        <v>30</v>
      </c>
      <c r="B31" s="13"/>
      <c r="C31" s="13"/>
      <c r="D31" s="13"/>
      <c r="E31" s="13"/>
      <c r="F31" s="14"/>
    </row>
    <row r="32" spans="1:8" ht="15" thickBot="1" x14ac:dyDescent="0.35">
      <c r="A32" s="15" t="s">
        <v>31</v>
      </c>
      <c r="B32" s="16"/>
      <c r="C32" s="16"/>
      <c r="D32" s="16"/>
      <c r="E32" s="16"/>
      <c r="F32" s="17"/>
    </row>
  </sheetData>
  <mergeCells count="16">
    <mergeCell ref="A32:F32"/>
    <mergeCell ref="A17:G17"/>
    <mergeCell ref="A18:G18"/>
    <mergeCell ref="A19:G19"/>
    <mergeCell ref="A26:F26"/>
    <mergeCell ref="A27:F27"/>
    <mergeCell ref="A28:F28"/>
    <mergeCell ref="A29:F29"/>
    <mergeCell ref="A30:F30"/>
    <mergeCell ref="A31:F31"/>
    <mergeCell ref="A20:F20"/>
    <mergeCell ref="A21:F21"/>
    <mergeCell ref="A22:F22"/>
    <mergeCell ref="A23:F23"/>
    <mergeCell ref="A24:F24"/>
    <mergeCell ref="A25:F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Thayub T K</dc:creator>
  <cp:lastModifiedBy>Alistair Paiva</cp:lastModifiedBy>
  <dcterms:created xsi:type="dcterms:W3CDTF">2024-07-23T12:46:03Z</dcterms:created>
  <dcterms:modified xsi:type="dcterms:W3CDTF">2024-07-24T03:00:23Z</dcterms:modified>
</cp:coreProperties>
</file>