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155" activeTab="1"/>
  </bookViews>
  <sheets>
    <sheet name="Roster" sheetId="1" r:id="rId1"/>
    <sheet name="Password" sheetId="2" r:id="rId2"/>
  </sheets>
  <calcPr calcId="152511"/>
  <extLst>
    <ext uri="GoogleSheetsCustomDataVersion2">
      <go:sheetsCustomData xmlns:go="http://customooxmlschemas.google.com/" r:id="rId6" roundtripDataChecksum="4GU6jU2hpW3hO7r5RRe13pLDGPO4R7uD6VN8qJd87Mg="/>
    </ext>
  </extLst>
</workbook>
</file>

<file path=xl/calcChain.xml><?xml version="1.0" encoding="utf-8"?>
<calcChain xmlns="http://schemas.openxmlformats.org/spreadsheetml/2006/main">
  <c r="F13" i="2" l="1"/>
  <c r="F12" i="2"/>
  <c r="F11" i="2"/>
  <c r="F3" i="2" l="1"/>
  <c r="F2" i="2"/>
  <c r="AJ25" i="1" l="1"/>
  <c r="AK25" i="1" s="1"/>
  <c r="AI25" i="1"/>
  <c r="AL25" i="1" s="1"/>
  <c r="AH25" i="1"/>
  <c r="AG25" i="1"/>
  <c r="AJ23" i="1"/>
  <c r="AK23" i="1" s="1"/>
  <c r="AI23" i="1"/>
  <c r="AL23" i="1" s="1"/>
  <c r="AH23" i="1"/>
  <c r="AG23" i="1"/>
  <c r="AJ21" i="1"/>
  <c r="AK21" i="1" s="1"/>
  <c r="AI21" i="1"/>
  <c r="AL21" i="1" s="1"/>
  <c r="AH21" i="1"/>
  <c r="AG21" i="1"/>
  <c r="AJ19" i="1"/>
  <c r="AK19" i="1" s="1"/>
  <c r="AI19" i="1"/>
  <c r="AL19" i="1" s="1"/>
  <c r="AH19" i="1"/>
  <c r="AG19" i="1"/>
  <c r="AJ17" i="1"/>
  <c r="AK17" i="1" s="1"/>
  <c r="AI17" i="1"/>
  <c r="AL17" i="1" s="1"/>
  <c r="AH17" i="1"/>
  <c r="AG17" i="1"/>
  <c r="AJ15" i="1"/>
  <c r="AK15" i="1" s="1"/>
  <c r="AI15" i="1"/>
  <c r="AL15" i="1" s="1"/>
  <c r="AH15" i="1"/>
  <c r="AG15" i="1"/>
  <c r="AJ13" i="1"/>
  <c r="AK13" i="1" s="1"/>
  <c r="AI13" i="1"/>
  <c r="AL13" i="1" s="1"/>
  <c r="AH13" i="1"/>
  <c r="AG13" i="1"/>
  <c r="AJ11" i="1"/>
  <c r="AK11" i="1" s="1"/>
  <c r="AI11" i="1"/>
  <c r="AL11" i="1" s="1"/>
  <c r="AH11" i="1"/>
  <c r="AG11" i="1"/>
  <c r="AJ9" i="1"/>
  <c r="AK9" i="1" s="1"/>
  <c r="AI9" i="1"/>
  <c r="AL9" i="1" s="1"/>
  <c r="AH9" i="1"/>
  <c r="AG9" i="1"/>
  <c r="AJ7" i="1"/>
  <c r="AK7" i="1" s="1"/>
  <c r="AI7" i="1"/>
  <c r="AL7" i="1" s="1"/>
  <c r="AH7" i="1"/>
  <c r="AG7" i="1"/>
  <c r="AJ5" i="1"/>
  <c r="AK5" i="1" s="1"/>
  <c r="AI5" i="1"/>
  <c r="AL5" i="1" s="1"/>
  <c r="AH5" i="1"/>
  <c r="AG5" i="1"/>
  <c r="AJ3" i="1"/>
  <c r="AK3" i="1" s="1"/>
  <c r="AI3" i="1"/>
  <c r="AL3" i="1" s="1"/>
  <c r="AH3" i="1"/>
  <c r="AG3" i="1"/>
  <c r="AN9" i="1" l="1"/>
  <c r="AN11" i="1"/>
  <c r="AN17" i="1"/>
  <c r="AN19" i="1"/>
  <c r="AN23" i="1"/>
  <c r="AM3" i="1"/>
  <c r="AM7" i="1"/>
  <c r="AM9" i="1"/>
  <c r="AM23" i="1"/>
  <c r="AN25" i="1"/>
  <c r="AM5" i="1"/>
  <c r="AM13" i="1"/>
  <c r="AN13" i="1"/>
  <c r="AM11" i="1"/>
  <c r="AM17" i="1"/>
  <c r="AM15" i="1"/>
  <c r="AN15" i="1"/>
  <c r="AM19" i="1"/>
  <c r="AM21" i="1"/>
  <c r="AN21" i="1"/>
  <c r="AN3" i="1"/>
  <c r="AN7" i="1"/>
  <c r="AM25" i="1"/>
  <c r="AN5" i="1"/>
  <c r="AM26" i="1" l="1"/>
  <c r="AM27" i="1" s="1"/>
  <c r="AN26" i="1"/>
  <c r="AN27" i="1" s="1"/>
</calcChain>
</file>

<file path=xl/sharedStrings.xml><?xml version="1.0" encoding="utf-8"?>
<sst xmlns="http://schemas.openxmlformats.org/spreadsheetml/2006/main" count="41" uniqueCount="29">
  <si>
    <t>Leave Details 2023</t>
  </si>
  <si>
    <t>SL</t>
  </si>
  <si>
    <t>CL</t>
  </si>
  <si>
    <t>Half Day SL</t>
  </si>
  <si>
    <t>Half Day CL</t>
  </si>
  <si>
    <t xml:space="preserve"> Half Day SL</t>
  </si>
  <si>
    <t>Total Leave CL</t>
  </si>
  <si>
    <t>Total Leave SL</t>
  </si>
  <si>
    <t>29-02-2023</t>
  </si>
  <si>
    <t>CL/E</t>
  </si>
  <si>
    <t>SL/E</t>
  </si>
  <si>
    <t>Total Leave</t>
  </si>
  <si>
    <t>Balance Leave</t>
  </si>
  <si>
    <t>Half day SL</t>
  </si>
  <si>
    <t>Half day CL</t>
  </si>
  <si>
    <t>Full day CL</t>
  </si>
  <si>
    <t>Full day SL</t>
  </si>
  <si>
    <t>Date</t>
  </si>
  <si>
    <t>Case No</t>
  </si>
  <si>
    <t>Description</t>
  </si>
  <si>
    <t>Hours Worked</t>
  </si>
  <si>
    <t>Case Status</t>
  </si>
  <si>
    <t>Start Time</t>
  </si>
  <si>
    <t>End Time</t>
  </si>
  <si>
    <t>Done</t>
  </si>
  <si>
    <t>reminder for testcase tomorrow 17/09/2025(Testing by @abdul STL)</t>
  </si>
  <si>
    <t>LA-I4059|Cost price &amp; Selling price column issue-Reuther</t>
  </si>
  <si>
    <t>Final test Testing</t>
  </si>
  <si>
    <t>Meeting with Sub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</si>
</sst>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"/>
  </numFmts>
  <fonts count="14" x14ac:knownFonts="1">
    <font>
      <sz val="11"/>
      <color theme="1"/>
      <name val="Calibri"/>
      <scheme val="minor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4"/>
      <color rgb="FFFF00FF"/>
      <name val="Times New Roman"/>
      <family val="1"/>
    </font>
    <font>
      <b/>
      <sz val="14"/>
      <color rgb="FFFFFF00"/>
      <name val="Times New Roman"/>
      <family val="1"/>
    </font>
    <font>
      <b/>
      <sz val="14"/>
      <color theme="0"/>
      <name val="Times New Roman"/>
      <family val="1"/>
    </font>
    <font>
      <b/>
      <sz val="14"/>
      <color rgb="FFFF3399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66CC"/>
        <bgColor rgb="FFFF66CC"/>
      </patternFill>
    </fill>
    <fill>
      <patternFill patternType="solid">
        <fgColor rgb="FF0C0C0C"/>
        <bgColor rgb="FF0C0C0C"/>
      </patternFill>
    </fill>
    <fill>
      <patternFill patternType="solid">
        <fgColor rgb="FF262626"/>
        <bgColor rgb="FF262626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D99594"/>
        <bgColor rgb="FFD9959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rgb="FF00000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4" borderId="5" xfId="0" applyFont="1" applyFill="1" applyBorder="1"/>
    <xf numFmtId="0" fontId="6" fillId="4" borderId="6" xfId="0" applyFont="1" applyFill="1" applyBorder="1"/>
    <xf numFmtId="164" fontId="7" fillId="5" borderId="7" xfId="0" applyNumberFormat="1" applyFont="1" applyFill="1" applyBorder="1" applyAlignment="1">
      <alignment horizontal="center"/>
    </xf>
    <xf numFmtId="164" fontId="7" fillId="5" borderId="8" xfId="0" applyNumberFormat="1" applyFont="1" applyFill="1" applyBorder="1" applyAlignment="1">
      <alignment horizontal="center"/>
    </xf>
    <xf numFmtId="164" fontId="7" fillId="5" borderId="9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0" borderId="13" xfId="0" applyFont="1" applyBorder="1"/>
    <xf numFmtId="164" fontId="7" fillId="7" borderId="13" xfId="0" applyNumberFormat="1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164" fontId="7" fillId="5" borderId="18" xfId="0" applyNumberFormat="1" applyFont="1" applyFill="1" applyBorder="1" applyAlignment="1">
      <alignment horizontal="center"/>
    </xf>
    <xf numFmtId="164" fontId="7" fillId="5" borderId="1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7" borderId="12" xfId="0" applyFont="1" applyFill="1" applyBorder="1"/>
    <xf numFmtId="0" fontId="7" fillId="7" borderId="13" xfId="0" applyFont="1" applyFill="1" applyBorder="1"/>
    <xf numFmtId="0" fontId="7" fillId="7" borderId="14" xfId="0" applyFont="1" applyFill="1" applyBorder="1"/>
    <xf numFmtId="164" fontId="7" fillId="5" borderId="15" xfId="0" applyNumberFormat="1" applyFont="1" applyFill="1" applyBorder="1" applyAlignment="1">
      <alignment horizontal="center"/>
    </xf>
    <xf numFmtId="164" fontId="7" fillId="5" borderId="16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0" fontId="7" fillId="0" borderId="12" xfId="0" applyFont="1" applyBorder="1"/>
    <xf numFmtId="164" fontId="7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20" xfId="0" applyNumberFormat="1" applyFont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3" xfId="0" applyFont="1" applyBorder="1" applyAlignment="1"/>
    <xf numFmtId="164" fontId="7" fillId="5" borderId="22" xfId="0" applyNumberFormat="1" applyFont="1" applyFill="1" applyBorder="1" applyAlignment="1">
      <alignment horizontal="center"/>
    </xf>
    <xf numFmtId="164" fontId="7" fillId="5" borderId="23" xfId="0" applyNumberFormat="1" applyFont="1" applyFill="1" applyBorder="1" applyAlignment="1">
      <alignment horizontal="center"/>
    </xf>
    <xf numFmtId="164" fontId="7" fillId="5" borderId="24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164" fontId="7" fillId="5" borderId="26" xfId="0" applyNumberFormat="1" applyFont="1" applyFill="1" applyBorder="1" applyAlignment="1">
      <alignment horizontal="center"/>
    </xf>
    <xf numFmtId="164" fontId="7" fillId="5" borderId="27" xfId="0" applyNumberFormat="1" applyFont="1" applyFill="1" applyBorder="1" applyAlignment="1">
      <alignment horizontal="center"/>
    </xf>
    <xf numFmtId="164" fontId="7" fillId="5" borderId="28" xfId="0" applyNumberFormat="1" applyFont="1" applyFill="1" applyBorder="1" applyAlignment="1">
      <alignment horizontal="center"/>
    </xf>
    <xf numFmtId="0" fontId="7" fillId="0" borderId="21" xfId="0" applyFont="1" applyBorder="1"/>
    <xf numFmtId="0" fontId="7" fillId="0" borderId="0" xfId="0" applyFont="1"/>
    <xf numFmtId="0" fontId="7" fillId="0" borderId="20" xfId="0" applyFont="1" applyBorder="1"/>
    <xf numFmtId="0" fontId="7" fillId="9" borderId="15" xfId="0" applyFont="1" applyFill="1" applyBorder="1"/>
    <xf numFmtId="0" fontId="7" fillId="9" borderId="17" xfId="0" applyFont="1" applyFill="1" applyBorder="1"/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0" fillId="0" borderId="0" xfId="0" applyFont="1"/>
    <xf numFmtId="3" fontId="7" fillId="0" borderId="0" xfId="0" applyNumberFormat="1" applyFont="1"/>
    <xf numFmtId="0" fontId="11" fillId="10" borderId="0" xfId="0" applyFont="1" applyFill="1" applyAlignment="1"/>
    <xf numFmtId="164" fontId="7" fillId="5" borderId="33" xfId="0" applyNumberFormat="1" applyFont="1" applyFill="1" applyBorder="1" applyAlignment="1">
      <alignment horizontal="center"/>
    </xf>
    <xf numFmtId="164" fontId="7" fillId="5" borderId="34" xfId="0" applyNumberFormat="1" applyFont="1" applyFill="1" applyBorder="1" applyAlignment="1">
      <alignment horizontal="center"/>
    </xf>
    <xf numFmtId="164" fontId="7" fillId="5" borderId="35" xfId="0" applyNumberFormat="1" applyFont="1" applyFill="1" applyBorder="1" applyAlignment="1">
      <alignment horizontal="center"/>
    </xf>
    <xf numFmtId="164" fontId="7" fillId="5" borderId="36" xfId="0" applyNumberFormat="1" applyFont="1" applyFill="1" applyBorder="1" applyAlignment="1">
      <alignment horizontal="center"/>
    </xf>
    <xf numFmtId="164" fontId="7" fillId="5" borderId="38" xfId="0" applyNumberFormat="1" applyFont="1" applyFill="1" applyBorder="1" applyAlignment="1">
      <alignment horizontal="center"/>
    </xf>
    <xf numFmtId="0" fontId="0" fillId="0" borderId="38" xfId="0" applyFont="1" applyBorder="1" applyAlignment="1"/>
    <xf numFmtId="18" fontId="0" fillId="0" borderId="38" xfId="0" applyNumberFormat="1" applyFont="1" applyBorder="1" applyAlignment="1"/>
    <xf numFmtId="0" fontId="12" fillId="11" borderId="38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 wrapText="1"/>
    </xf>
    <xf numFmtId="14" fontId="0" fillId="0" borderId="38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8" fontId="0" fillId="0" borderId="38" xfId="0" applyNumberFormat="1" applyFont="1" applyBorder="1" applyAlignment="1">
      <alignment horizontal="center" vertical="center"/>
    </xf>
    <xf numFmtId="18" fontId="0" fillId="0" borderId="38" xfId="0" applyNumberFormat="1" applyFont="1" applyFill="1" applyBorder="1" applyAlignment="1">
      <alignment horizontal="center" vertical="center"/>
    </xf>
    <xf numFmtId="18" fontId="0" fillId="0" borderId="0" xfId="0" applyNumberFormat="1" applyFont="1" applyAlignment="1"/>
    <xf numFmtId="0" fontId="13" fillId="1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7" xfId="0" applyFont="1" applyBorder="1"/>
    <xf numFmtId="0" fontId="2" fillId="0" borderId="3" xfId="0" applyFont="1" applyBorder="1"/>
  </cellXfs>
  <cellStyles count="1">
    <cellStyle name="Normal" xfId="0" builtinId="0"/>
  </cellStyles>
  <dxfs count="43"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3399"/>
          <bgColor rgb="FFFF3399"/>
        </patternFill>
      </fill>
    </dxf>
    <dxf>
      <font>
        <b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000"/>
  <sheetViews>
    <sheetView showGridLines="0" topLeftCell="X1" zoomScale="90" zoomScaleNormal="90" workbookViewId="0">
      <selection activeCell="Z25" sqref="Z25"/>
    </sheetView>
  </sheetViews>
  <sheetFormatPr defaultColWidth="14.42578125" defaultRowHeight="15" customHeight="1" x14ac:dyDescent="0.25"/>
  <cols>
    <col min="1" max="1" width="8.7109375" customWidth="1"/>
    <col min="2" max="10" width="9.140625" customWidth="1"/>
    <col min="11" max="32" width="10.140625" customWidth="1"/>
    <col min="33" max="38" width="15.85546875" hidden="1" customWidth="1"/>
    <col min="39" max="39" width="20.140625" customWidth="1"/>
    <col min="40" max="40" width="19.7109375" customWidth="1"/>
  </cols>
  <sheetData>
    <row r="1" spans="2:42" ht="27" thickBot="1" x14ac:dyDescent="0.45"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4"/>
      <c r="AG1" s="1" t="s">
        <v>1</v>
      </c>
      <c r="AH1" s="2" t="s">
        <v>2</v>
      </c>
      <c r="AI1" s="3" t="s">
        <v>3</v>
      </c>
      <c r="AJ1" s="3" t="s">
        <v>4</v>
      </c>
      <c r="AK1" s="2" t="s">
        <v>4</v>
      </c>
      <c r="AL1" s="4" t="s">
        <v>5</v>
      </c>
      <c r="AM1" s="5" t="s">
        <v>6</v>
      </c>
      <c r="AN1" s="6" t="s">
        <v>7</v>
      </c>
    </row>
    <row r="2" spans="2:42" ht="15.75" thickBot="1" x14ac:dyDescent="0.3">
      <c r="B2" s="7">
        <v>44927</v>
      </c>
      <c r="C2" s="8">
        <v>44928</v>
      </c>
      <c r="D2" s="8">
        <v>44929</v>
      </c>
      <c r="E2" s="8">
        <v>44930</v>
      </c>
      <c r="F2" s="8">
        <v>44931</v>
      </c>
      <c r="G2" s="8">
        <v>44932</v>
      </c>
      <c r="H2" s="8">
        <v>44933</v>
      </c>
      <c r="I2" s="8">
        <v>44934</v>
      </c>
      <c r="J2" s="68">
        <v>44935</v>
      </c>
      <c r="K2" s="68">
        <v>44936</v>
      </c>
      <c r="L2" s="69">
        <v>44937</v>
      </c>
      <c r="M2" s="8">
        <v>44938</v>
      </c>
      <c r="N2" s="8">
        <v>44939</v>
      </c>
      <c r="O2" s="8">
        <v>44940</v>
      </c>
      <c r="P2" s="8">
        <v>44941</v>
      </c>
      <c r="Q2" s="8">
        <v>44942</v>
      </c>
      <c r="R2" s="8">
        <v>44943</v>
      </c>
      <c r="S2" s="8">
        <v>44944</v>
      </c>
      <c r="T2" s="8">
        <v>44945</v>
      </c>
      <c r="U2" s="8">
        <v>44946</v>
      </c>
      <c r="V2" s="8">
        <v>44947</v>
      </c>
      <c r="W2" s="8">
        <v>44948</v>
      </c>
      <c r="X2" s="8">
        <v>44949</v>
      </c>
      <c r="Y2" s="8">
        <v>44950</v>
      </c>
      <c r="Z2" s="8">
        <v>44951</v>
      </c>
      <c r="AA2" s="8">
        <v>44952</v>
      </c>
      <c r="AB2" s="8">
        <v>44953</v>
      </c>
      <c r="AC2" s="8">
        <v>44954</v>
      </c>
      <c r="AD2" s="8">
        <v>44955</v>
      </c>
      <c r="AE2" s="8">
        <v>44956</v>
      </c>
      <c r="AF2" s="9">
        <v>44957</v>
      </c>
      <c r="AG2" s="10"/>
      <c r="AH2" s="11"/>
      <c r="AI2" s="11"/>
      <c r="AJ2" s="11"/>
      <c r="AK2" s="11"/>
      <c r="AL2" s="12"/>
      <c r="AM2" s="13">
        <v>12</v>
      </c>
      <c r="AN2" s="14">
        <v>4</v>
      </c>
      <c r="AO2" t="s">
        <v>14</v>
      </c>
      <c r="AP2" s="65" t="s">
        <v>9</v>
      </c>
    </row>
    <row r="3" spans="2:42" ht="15.75" thickBot="1" x14ac:dyDescent="0.3">
      <c r="B3" s="15"/>
      <c r="C3" s="16" t="s">
        <v>1</v>
      </c>
      <c r="D3" s="16"/>
      <c r="E3" s="17"/>
      <c r="F3" s="16"/>
      <c r="G3" s="16"/>
      <c r="H3" s="16"/>
      <c r="I3" s="16"/>
      <c r="J3" s="16"/>
      <c r="K3" s="31"/>
      <c r="L3" s="16"/>
      <c r="M3" s="16"/>
      <c r="N3" s="16"/>
      <c r="O3" s="16" t="s">
        <v>2</v>
      </c>
      <c r="P3" s="16"/>
      <c r="Q3" s="17"/>
      <c r="R3" s="16"/>
      <c r="S3" s="16"/>
      <c r="T3" s="16"/>
      <c r="U3" s="16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9"/>
      <c r="AG3" s="20">
        <f>COUNTIF(B3:AF3,"SL")</f>
        <v>1</v>
      </c>
      <c r="AH3" s="21">
        <f>COUNTIF(B3:AF3,"CL")</f>
        <v>1</v>
      </c>
      <c r="AI3" s="21">
        <f>COUNTIF(B3:AF3,"SL/E")</f>
        <v>0</v>
      </c>
      <c r="AJ3" s="21">
        <f>COUNTIF(B3:AF3,"CL/E")</f>
        <v>0</v>
      </c>
      <c r="AK3" s="21">
        <f>IF(AJ3=1,0.5,IF(AJ3=2,1,IF(AJ3=3,1.5,IF(AJ3=4,2,IF(AJ3=0,0,"")))))</f>
        <v>0</v>
      </c>
      <c r="AL3" s="22">
        <f>IF(AI3=1,0.5,IF(AI3=2,1,IF(AI3=3,1.5,IF(AI3=4,2,IF(AI3=0,0,"")))))</f>
        <v>0</v>
      </c>
      <c r="AM3" s="23">
        <f>AH3+AK3</f>
        <v>1</v>
      </c>
      <c r="AN3" s="24">
        <f>AG3+AL3</f>
        <v>1</v>
      </c>
      <c r="AO3" t="s">
        <v>13</v>
      </c>
      <c r="AP3" s="65" t="s">
        <v>10</v>
      </c>
    </row>
    <row r="4" spans="2:42" ht="15.75" thickBot="1" x14ac:dyDescent="0.3">
      <c r="B4" s="25">
        <v>44958</v>
      </c>
      <c r="C4" s="26">
        <v>44959</v>
      </c>
      <c r="D4" s="26">
        <v>44960</v>
      </c>
      <c r="E4" s="26">
        <v>44961</v>
      </c>
      <c r="F4" s="26">
        <v>44962</v>
      </c>
      <c r="G4" s="26">
        <v>44963</v>
      </c>
      <c r="H4" s="26">
        <v>44964</v>
      </c>
      <c r="I4" s="26">
        <v>44965</v>
      </c>
      <c r="J4" s="66">
        <v>44966</v>
      </c>
      <c r="K4" s="70">
        <v>44967</v>
      </c>
      <c r="L4" s="67">
        <v>44968</v>
      </c>
      <c r="M4" s="26">
        <v>44969</v>
      </c>
      <c r="N4" s="26">
        <v>44970</v>
      </c>
      <c r="O4" s="26">
        <v>44971</v>
      </c>
      <c r="P4" s="26">
        <v>44972</v>
      </c>
      <c r="Q4" s="26">
        <v>44973</v>
      </c>
      <c r="R4" s="26">
        <v>44974</v>
      </c>
      <c r="S4" s="26">
        <v>44975</v>
      </c>
      <c r="T4" s="26">
        <v>44976</v>
      </c>
      <c r="U4" s="26">
        <v>44977</v>
      </c>
      <c r="V4" s="26">
        <v>44978</v>
      </c>
      <c r="W4" s="26">
        <v>44979</v>
      </c>
      <c r="X4" s="26">
        <v>44980</v>
      </c>
      <c r="Y4" s="26">
        <v>44981</v>
      </c>
      <c r="Z4" s="26">
        <v>44982</v>
      </c>
      <c r="AA4" s="26">
        <v>44983</v>
      </c>
      <c r="AB4" s="26">
        <v>44984</v>
      </c>
      <c r="AC4" s="26">
        <v>44985</v>
      </c>
      <c r="AD4" s="26" t="s">
        <v>8</v>
      </c>
      <c r="AE4" s="27"/>
      <c r="AF4" s="28"/>
      <c r="AG4" s="20"/>
      <c r="AH4" s="21"/>
      <c r="AI4" s="21"/>
      <c r="AJ4" s="21"/>
      <c r="AK4" s="21"/>
      <c r="AL4" s="22"/>
      <c r="AM4" s="29"/>
      <c r="AN4" s="24"/>
      <c r="AO4" t="s">
        <v>15</v>
      </c>
      <c r="AP4" s="65" t="s">
        <v>2</v>
      </c>
    </row>
    <row r="5" spans="2:42" ht="15.75" thickBot="1" x14ac:dyDescent="0.3">
      <c r="B5" s="30"/>
      <c r="C5" s="31"/>
      <c r="D5" s="31"/>
      <c r="E5" s="1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18" t="s">
        <v>9</v>
      </c>
      <c r="W5" s="31"/>
      <c r="X5" s="31"/>
      <c r="Y5" s="31"/>
      <c r="Z5" s="31"/>
      <c r="AA5" s="31"/>
      <c r="AB5" s="31"/>
      <c r="AC5" s="17"/>
      <c r="AE5" s="31"/>
      <c r="AF5" s="32"/>
      <c r="AG5" s="20">
        <f>COUNTIF(B5:AF5,"SL")</f>
        <v>0</v>
      </c>
      <c r="AH5" s="21">
        <f>COUNTIF(B5:AF5,"CL")</f>
        <v>0</v>
      </c>
      <c r="AI5" s="21">
        <f>COUNTIF(B5:AF5,"SL/E")</f>
        <v>0</v>
      </c>
      <c r="AJ5" s="21">
        <f>COUNTIF(B5:AF5,"CL/E")</f>
        <v>1</v>
      </c>
      <c r="AK5" s="21">
        <f>IF(AJ5=1,0.5,IF(AJ5=2,1,IF(AJ5=3,1.5,IF(AJ5=4,2,IF(AJ5=0,0,"")))))</f>
        <v>0.5</v>
      </c>
      <c r="AL5" s="22">
        <f>IF(AI5=1,0.5,IF(AI5=2,1,IF(AI5=3,1.5,IF(AI5=4,2,IF(AI5=0,0,"")))))</f>
        <v>0</v>
      </c>
      <c r="AM5" s="29">
        <f>AH5+AK5</f>
        <v>0.5</v>
      </c>
      <c r="AN5" s="24">
        <f>AG5+AL5</f>
        <v>0</v>
      </c>
      <c r="AO5" t="s">
        <v>16</v>
      </c>
      <c r="AP5" s="65" t="s">
        <v>1</v>
      </c>
    </row>
    <row r="6" spans="2:42" ht="15.75" thickBot="1" x14ac:dyDescent="0.3">
      <c r="B6" s="33">
        <v>44986</v>
      </c>
      <c r="C6" s="34">
        <v>44987</v>
      </c>
      <c r="D6" s="34">
        <v>44988</v>
      </c>
      <c r="E6" s="34">
        <v>44989</v>
      </c>
      <c r="F6" s="34">
        <v>44990</v>
      </c>
      <c r="G6" s="34">
        <v>44991</v>
      </c>
      <c r="H6" s="34">
        <v>44992</v>
      </c>
      <c r="I6" s="34">
        <v>44993</v>
      </c>
      <c r="J6" s="34">
        <v>44994</v>
      </c>
      <c r="K6" s="34">
        <v>44995</v>
      </c>
      <c r="L6" s="34">
        <v>44996</v>
      </c>
      <c r="M6" s="34">
        <v>44997</v>
      </c>
      <c r="N6" s="34">
        <v>44998</v>
      </c>
      <c r="O6" s="34">
        <v>44999</v>
      </c>
      <c r="P6" s="34">
        <v>45000</v>
      </c>
      <c r="Q6" s="34">
        <v>45001</v>
      </c>
      <c r="R6" s="34">
        <v>45002</v>
      </c>
      <c r="S6" s="34">
        <v>45003</v>
      </c>
      <c r="T6" s="34">
        <v>45004</v>
      </c>
      <c r="U6" s="34">
        <v>45005</v>
      </c>
      <c r="V6" s="34">
        <v>45006</v>
      </c>
      <c r="W6" s="34">
        <v>45007</v>
      </c>
      <c r="X6" s="34">
        <v>45008</v>
      </c>
      <c r="Y6" s="34">
        <v>45009</v>
      </c>
      <c r="Z6" s="34">
        <v>45010</v>
      </c>
      <c r="AA6" s="34">
        <v>45011</v>
      </c>
      <c r="AB6" s="34">
        <v>45012</v>
      </c>
      <c r="AC6" s="34">
        <v>45013</v>
      </c>
      <c r="AD6" s="34">
        <v>45014</v>
      </c>
      <c r="AE6" s="34">
        <v>45015</v>
      </c>
      <c r="AF6" s="35">
        <v>45016</v>
      </c>
      <c r="AG6" s="20"/>
      <c r="AH6" s="21"/>
      <c r="AI6" s="21"/>
      <c r="AJ6" s="21"/>
      <c r="AK6" s="21"/>
      <c r="AL6" s="22"/>
      <c r="AM6" s="29"/>
      <c r="AN6" s="24"/>
    </row>
    <row r="7" spans="2:42" x14ac:dyDescent="0.25">
      <c r="B7" s="36"/>
      <c r="C7" s="17"/>
      <c r="D7" s="17"/>
      <c r="E7" s="3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6" t="s">
        <v>2</v>
      </c>
      <c r="W7" s="17"/>
      <c r="X7" s="17"/>
      <c r="Y7" s="17"/>
      <c r="Z7" s="17"/>
      <c r="AA7" s="17"/>
      <c r="AB7" s="17"/>
      <c r="AC7" s="17"/>
      <c r="AD7" s="17"/>
      <c r="AE7" s="17"/>
      <c r="AF7" s="38"/>
      <c r="AG7" s="20">
        <f>COUNTIF(B7:AF7,"SL")</f>
        <v>0</v>
      </c>
      <c r="AH7" s="21">
        <f>COUNTIF(B7:AF7,"CL")</f>
        <v>1</v>
      </c>
      <c r="AI7" s="21">
        <f>COUNTIF(B7:AF7,"SL/E")</f>
        <v>0</v>
      </c>
      <c r="AJ7" s="21">
        <f>COUNTIF(B7:AF7,"CL/E")</f>
        <v>0</v>
      </c>
      <c r="AK7" s="21">
        <f>IF(AJ7=1,0.5,IF(AJ7=2,1,IF(AJ7=3,1.5,IF(AJ7=4,2,IF(AJ7=0,0,"")))))</f>
        <v>0</v>
      </c>
      <c r="AL7" s="22">
        <f>IF(AI7=1,0.5,IF(AI7=2,1,IF(AI7=3,1.5,IF(AI7=4,2,IF(AI7=0,0,"")))))</f>
        <v>0</v>
      </c>
      <c r="AM7" s="29">
        <f>AH7+AK7</f>
        <v>1</v>
      </c>
      <c r="AN7" s="24">
        <f>AG7+AL7</f>
        <v>0</v>
      </c>
    </row>
    <row r="8" spans="2:42" x14ac:dyDescent="0.25">
      <c r="B8" s="33">
        <v>45017</v>
      </c>
      <c r="C8" s="34">
        <v>45018</v>
      </c>
      <c r="D8" s="34">
        <v>45019</v>
      </c>
      <c r="E8" s="34">
        <v>45020</v>
      </c>
      <c r="F8" s="34">
        <v>45021</v>
      </c>
      <c r="G8" s="34">
        <v>45022</v>
      </c>
      <c r="H8" s="34">
        <v>45023</v>
      </c>
      <c r="I8" s="34">
        <v>45024</v>
      </c>
      <c r="J8" s="34">
        <v>45025</v>
      </c>
      <c r="K8" s="34">
        <v>45026</v>
      </c>
      <c r="L8" s="34">
        <v>45027</v>
      </c>
      <c r="M8" s="34">
        <v>45028</v>
      </c>
      <c r="N8" s="34">
        <v>45029</v>
      </c>
      <c r="O8" s="34">
        <v>45030</v>
      </c>
      <c r="P8" s="34">
        <v>45031</v>
      </c>
      <c r="Q8" s="34">
        <v>45032</v>
      </c>
      <c r="R8" s="34">
        <v>45033</v>
      </c>
      <c r="S8" s="34">
        <v>45034</v>
      </c>
      <c r="T8" s="34">
        <v>45035</v>
      </c>
      <c r="U8" s="34">
        <v>45036</v>
      </c>
      <c r="V8" s="34">
        <v>45037</v>
      </c>
      <c r="W8" s="34">
        <v>45038</v>
      </c>
      <c r="X8" s="34">
        <v>45039</v>
      </c>
      <c r="Y8" s="34">
        <v>45040</v>
      </c>
      <c r="Z8" s="34">
        <v>45041</v>
      </c>
      <c r="AA8" s="34">
        <v>45042</v>
      </c>
      <c r="AB8" s="34">
        <v>45043</v>
      </c>
      <c r="AC8" s="34">
        <v>45044</v>
      </c>
      <c r="AD8" s="34">
        <v>45045</v>
      </c>
      <c r="AE8" s="34">
        <v>45046</v>
      </c>
      <c r="AF8" s="39"/>
      <c r="AG8" s="20"/>
      <c r="AH8" s="21"/>
      <c r="AI8" s="21"/>
      <c r="AJ8" s="21"/>
      <c r="AK8" s="21"/>
      <c r="AL8" s="22"/>
      <c r="AM8" s="40"/>
      <c r="AN8" s="41"/>
    </row>
    <row r="9" spans="2:42" x14ac:dyDescent="0.25">
      <c r="B9" s="36"/>
      <c r="C9" s="17" t="s">
        <v>10</v>
      </c>
      <c r="D9" s="17"/>
      <c r="E9" s="3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9</v>
      </c>
      <c r="R9" s="17"/>
      <c r="S9" s="17"/>
      <c r="T9" s="17"/>
      <c r="U9" s="17"/>
      <c r="V9" s="37"/>
      <c r="W9" s="17"/>
      <c r="X9" s="17" t="s">
        <v>1</v>
      </c>
      <c r="Y9" s="17"/>
      <c r="Z9" s="17"/>
      <c r="AA9" s="17"/>
      <c r="AB9" s="17"/>
      <c r="AC9" s="17"/>
      <c r="AD9" s="17"/>
      <c r="AE9" s="17"/>
      <c r="AF9" s="38"/>
      <c r="AG9" s="20">
        <f>COUNTIF(B9:AF9,"SL")</f>
        <v>1</v>
      </c>
      <c r="AH9" s="21">
        <f>COUNTIF(B9:AF9,"CL")</f>
        <v>0</v>
      </c>
      <c r="AI9" s="21">
        <f>COUNTIF(B9:AF9,"SL/E")</f>
        <v>1</v>
      </c>
      <c r="AJ9" s="21">
        <f>COUNTIF(B9:AF9,"CL/E")</f>
        <v>1</v>
      </c>
      <c r="AK9" s="21">
        <f>IF(AJ9=1,0.5,IF(AJ9=2,1,IF(AJ9=3,1.5,IF(AJ9=4,2,IF(AJ9=0,0,"")))))</f>
        <v>0.5</v>
      </c>
      <c r="AL9" s="22">
        <f>IF(AI9=1,0.5,IF(AI9=2,1,IF(AI9=3,1.5,IF(AI9=4,2,IF(AI9=0,0,"")))))</f>
        <v>0.5</v>
      </c>
      <c r="AM9" s="40">
        <f>AH9+AK9</f>
        <v>0.5</v>
      </c>
      <c r="AN9" s="41">
        <f>AG9+AL9</f>
        <v>1.5</v>
      </c>
    </row>
    <row r="10" spans="2:42" x14ac:dyDescent="0.25">
      <c r="B10" s="33">
        <v>45047</v>
      </c>
      <c r="C10" s="34">
        <v>45048</v>
      </c>
      <c r="D10" s="34">
        <v>45049</v>
      </c>
      <c r="E10" s="34">
        <v>45050</v>
      </c>
      <c r="F10" s="34">
        <v>45051</v>
      </c>
      <c r="G10" s="34">
        <v>45052</v>
      </c>
      <c r="H10" s="34">
        <v>45053</v>
      </c>
      <c r="I10" s="34">
        <v>45054</v>
      </c>
      <c r="J10" s="34">
        <v>45055</v>
      </c>
      <c r="K10" s="34">
        <v>45056</v>
      </c>
      <c r="L10" s="34">
        <v>45057</v>
      </c>
      <c r="M10" s="34">
        <v>45058</v>
      </c>
      <c r="N10" s="34">
        <v>45059</v>
      </c>
      <c r="O10" s="34">
        <v>45060</v>
      </c>
      <c r="P10" s="34">
        <v>45061</v>
      </c>
      <c r="Q10" s="34">
        <v>45062</v>
      </c>
      <c r="R10" s="34">
        <v>45063</v>
      </c>
      <c r="S10" s="34">
        <v>45064</v>
      </c>
      <c r="T10" s="34">
        <v>45065</v>
      </c>
      <c r="U10" s="34">
        <v>45066</v>
      </c>
      <c r="V10" s="34">
        <v>45067</v>
      </c>
      <c r="W10" s="34">
        <v>45068</v>
      </c>
      <c r="X10" s="34">
        <v>45069</v>
      </c>
      <c r="Y10" s="34">
        <v>45070</v>
      </c>
      <c r="Z10" s="34">
        <v>45071</v>
      </c>
      <c r="AA10" s="34">
        <v>45072</v>
      </c>
      <c r="AB10" s="34">
        <v>45073</v>
      </c>
      <c r="AC10" s="34">
        <v>45074</v>
      </c>
      <c r="AD10" s="34">
        <v>45075</v>
      </c>
      <c r="AE10" s="34">
        <v>45076</v>
      </c>
      <c r="AF10" s="35">
        <v>45077</v>
      </c>
      <c r="AG10" s="20"/>
      <c r="AH10" s="21"/>
      <c r="AI10" s="21"/>
      <c r="AJ10" s="21"/>
      <c r="AK10" s="21"/>
      <c r="AL10" s="22"/>
      <c r="AM10" s="40"/>
      <c r="AN10" s="41"/>
    </row>
    <row r="11" spans="2:42" x14ac:dyDescent="0.25">
      <c r="B11" s="36"/>
      <c r="C11" s="17"/>
      <c r="D11" s="17"/>
      <c r="E11" s="37"/>
      <c r="F11" s="3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38"/>
      <c r="AG11" s="20">
        <f>COUNTIF(B11:AF11,"SL")</f>
        <v>0</v>
      </c>
      <c r="AH11" s="21">
        <f>COUNTIF(B11:AF11,"CL")</f>
        <v>0</v>
      </c>
      <c r="AI11" s="21">
        <f>COUNTIF(B11:AF11,"SL/E")</f>
        <v>0</v>
      </c>
      <c r="AJ11" s="21">
        <f>COUNTIF(B11:AF11,"CL/E")</f>
        <v>0</v>
      </c>
      <c r="AK11" s="21">
        <f>IF(AJ11=1,0.5,IF(AJ11=2,1,IF(AJ11=3,1.5,IF(AJ11=4,2,IF(AJ11=0,0,"")))))</f>
        <v>0</v>
      </c>
      <c r="AL11" s="22">
        <f>IF(AI11=1,0.5,IF(AI11=2,1,IF(AI11=3,1.5,IF(AI11=4,2,IF(AI11=0,0,"")))))</f>
        <v>0</v>
      </c>
      <c r="AM11" s="40">
        <f>AH11+AK11</f>
        <v>0</v>
      </c>
      <c r="AN11" s="41">
        <f>AG11+AL11</f>
        <v>0</v>
      </c>
    </row>
    <row r="12" spans="2:42" x14ac:dyDescent="0.25">
      <c r="B12" s="33">
        <v>45078</v>
      </c>
      <c r="C12" s="34">
        <v>45079</v>
      </c>
      <c r="D12" s="34">
        <v>45080</v>
      </c>
      <c r="E12" s="34">
        <v>45081</v>
      </c>
      <c r="F12" s="34">
        <v>45082</v>
      </c>
      <c r="G12" s="34">
        <v>45083</v>
      </c>
      <c r="H12" s="34">
        <v>45084</v>
      </c>
      <c r="I12" s="34">
        <v>45085</v>
      </c>
      <c r="J12" s="34">
        <v>45086</v>
      </c>
      <c r="K12" s="34">
        <v>45087</v>
      </c>
      <c r="L12" s="34">
        <v>45088</v>
      </c>
      <c r="M12" s="34">
        <v>45089</v>
      </c>
      <c r="N12" s="34">
        <v>45090</v>
      </c>
      <c r="O12" s="34">
        <v>45091</v>
      </c>
      <c r="P12" s="34">
        <v>45092</v>
      </c>
      <c r="Q12" s="34">
        <v>45093</v>
      </c>
      <c r="R12" s="34">
        <v>45094</v>
      </c>
      <c r="S12" s="34">
        <v>45095</v>
      </c>
      <c r="T12" s="34">
        <v>45096</v>
      </c>
      <c r="U12" s="34">
        <v>45097</v>
      </c>
      <c r="V12" s="34">
        <v>45098</v>
      </c>
      <c r="W12" s="34">
        <v>45099</v>
      </c>
      <c r="X12" s="34">
        <v>45100</v>
      </c>
      <c r="Y12" s="34">
        <v>45101</v>
      </c>
      <c r="Z12" s="34">
        <v>45102</v>
      </c>
      <c r="AA12" s="34">
        <v>45103</v>
      </c>
      <c r="AB12" s="34">
        <v>45104</v>
      </c>
      <c r="AC12" s="34">
        <v>45105</v>
      </c>
      <c r="AD12" s="34">
        <v>45106</v>
      </c>
      <c r="AE12" s="34">
        <v>45107</v>
      </c>
      <c r="AF12" s="39"/>
      <c r="AG12" s="20"/>
      <c r="AH12" s="21"/>
      <c r="AI12" s="21"/>
      <c r="AJ12" s="21"/>
      <c r="AK12" s="21"/>
      <c r="AL12" s="22"/>
      <c r="AM12" s="40"/>
      <c r="AN12" s="41"/>
    </row>
    <row r="13" spans="2:42" x14ac:dyDescent="0.25">
      <c r="B13" s="36"/>
      <c r="C13" s="17"/>
      <c r="D13" s="17"/>
      <c r="E13" s="3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37"/>
      <c r="W13" s="17"/>
      <c r="X13" s="17"/>
      <c r="Y13" s="17"/>
      <c r="Z13" s="17"/>
      <c r="AA13" s="17"/>
      <c r="AB13" s="17"/>
      <c r="AC13" s="17"/>
      <c r="AD13" s="17"/>
      <c r="AE13" s="17"/>
      <c r="AF13" s="38"/>
      <c r="AG13" s="20">
        <f>COUNTIF(B13:AF13,"SL")</f>
        <v>0</v>
      </c>
      <c r="AH13" s="21">
        <f>COUNTIF(B13:AF13,"CL")</f>
        <v>0</v>
      </c>
      <c r="AI13" s="21">
        <f>COUNTIF(B13:AF13,"SL/E")</f>
        <v>0</v>
      </c>
      <c r="AJ13" s="21">
        <f>COUNTIF(B13:AF13,"CL/E")</f>
        <v>0</v>
      </c>
      <c r="AK13" s="21">
        <f>IF(AJ13=1,0.5,IF(AJ13=2,1,IF(AJ13=3,1.5,IF(AJ13=4,2,IF(AJ13=0,0,"")))))</f>
        <v>0</v>
      </c>
      <c r="AL13" s="22">
        <f>IF(AI13=1,0.5,IF(AI13=2,1,IF(AI13=3,1.5,IF(AI13=4,2,IF(AI13=0,0,"")))))</f>
        <v>0</v>
      </c>
      <c r="AM13" s="40">
        <f>AH13+AK13</f>
        <v>0</v>
      </c>
      <c r="AN13" s="41">
        <f>AG13+AL13</f>
        <v>0</v>
      </c>
    </row>
    <row r="14" spans="2:42" x14ac:dyDescent="0.25">
      <c r="B14" s="33">
        <v>45108</v>
      </c>
      <c r="C14" s="34">
        <v>45109</v>
      </c>
      <c r="D14" s="34">
        <v>45110</v>
      </c>
      <c r="E14" s="34">
        <v>45111</v>
      </c>
      <c r="F14" s="34">
        <v>45112</v>
      </c>
      <c r="G14" s="34">
        <v>45113</v>
      </c>
      <c r="H14" s="34">
        <v>45114</v>
      </c>
      <c r="I14" s="34">
        <v>45115</v>
      </c>
      <c r="J14" s="34">
        <v>45116</v>
      </c>
      <c r="K14" s="34">
        <v>45117</v>
      </c>
      <c r="L14" s="34">
        <v>45118</v>
      </c>
      <c r="M14" s="34">
        <v>45119</v>
      </c>
      <c r="N14" s="34">
        <v>45120</v>
      </c>
      <c r="O14" s="34">
        <v>45121</v>
      </c>
      <c r="P14" s="34">
        <v>45122</v>
      </c>
      <c r="Q14" s="34">
        <v>45123</v>
      </c>
      <c r="R14" s="34">
        <v>45124</v>
      </c>
      <c r="S14" s="34">
        <v>45125</v>
      </c>
      <c r="T14" s="34">
        <v>45126</v>
      </c>
      <c r="U14" s="34">
        <v>45127</v>
      </c>
      <c r="V14" s="34">
        <v>45128</v>
      </c>
      <c r="W14" s="34">
        <v>45129</v>
      </c>
      <c r="X14" s="34">
        <v>45130</v>
      </c>
      <c r="Y14" s="34">
        <v>45131</v>
      </c>
      <c r="Z14" s="34">
        <v>45132</v>
      </c>
      <c r="AA14" s="34">
        <v>45133</v>
      </c>
      <c r="AB14" s="34">
        <v>45134</v>
      </c>
      <c r="AC14" s="34">
        <v>45135</v>
      </c>
      <c r="AD14" s="34">
        <v>45136</v>
      </c>
      <c r="AE14" s="34">
        <v>45137</v>
      </c>
      <c r="AF14" s="35">
        <v>45138</v>
      </c>
      <c r="AG14" s="20"/>
      <c r="AH14" s="21"/>
      <c r="AI14" s="21"/>
      <c r="AJ14" s="21"/>
      <c r="AK14" s="21"/>
      <c r="AL14" s="22"/>
      <c r="AM14" s="29"/>
      <c r="AN14" s="24"/>
    </row>
    <row r="15" spans="2:42" x14ac:dyDescent="0.25">
      <c r="B15" s="36"/>
      <c r="C15" s="17"/>
      <c r="D15" s="17"/>
      <c r="E15" s="17"/>
      <c r="F15" s="17"/>
      <c r="G15" s="17"/>
      <c r="H15" s="17"/>
      <c r="I15" s="17"/>
      <c r="J15" s="17"/>
      <c r="K15" s="17"/>
      <c r="L15" s="17" t="s">
        <v>2</v>
      </c>
      <c r="M15" s="17"/>
      <c r="N15" s="17"/>
      <c r="O15" s="17"/>
      <c r="P15" s="17"/>
      <c r="Q15" s="17"/>
      <c r="R15" s="17"/>
      <c r="S15" s="17"/>
      <c r="T15" s="17"/>
      <c r="U15" s="17"/>
      <c r="V15" s="37"/>
      <c r="W15" s="17"/>
      <c r="X15" s="17"/>
      <c r="Y15" s="17"/>
      <c r="Z15" s="17"/>
      <c r="AA15" s="17"/>
      <c r="AB15" s="17"/>
      <c r="AC15" s="17"/>
      <c r="AD15" s="17"/>
      <c r="AE15" s="17"/>
      <c r="AF15" s="38"/>
      <c r="AG15" s="20">
        <f>COUNTIF(B15:AF15,"SL")</f>
        <v>0</v>
      </c>
      <c r="AH15" s="21">
        <f>COUNTIF(B15:AF15,"CL")</f>
        <v>1</v>
      </c>
      <c r="AI15" s="21">
        <f>COUNTIF(B15:AF15,"SL/E")</f>
        <v>0</v>
      </c>
      <c r="AJ15" s="21">
        <f>COUNTIF(B15:AF15,"CL/E")</f>
        <v>0</v>
      </c>
      <c r="AK15" s="21">
        <f>IF(AJ15=1,0.5,IF(AJ15=2,1,IF(AJ15=3,1.5,IF(AJ15=4,2,IF(AJ15=0,0,"")))))</f>
        <v>0</v>
      </c>
      <c r="AL15" s="22">
        <f>IF(AI15=1,0.5,IF(AI15=2,1,IF(AI15=3,1.5,IF(AI15=4,2,IF(AI15=0,0,"")))))</f>
        <v>0</v>
      </c>
      <c r="AM15" s="29">
        <f>AH15+AK15</f>
        <v>1</v>
      </c>
      <c r="AN15" s="24">
        <f>AG15+AL15</f>
        <v>0</v>
      </c>
    </row>
    <row r="16" spans="2:42" x14ac:dyDescent="0.25">
      <c r="B16" s="33">
        <v>45139</v>
      </c>
      <c r="C16" s="34">
        <v>45140</v>
      </c>
      <c r="D16" s="34">
        <v>45141</v>
      </c>
      <c r="E16" s="34">
        <v>45142</v>
      </c>
      <c r="F16" s="34">
        <v>45143</v>
      </c>
      <c r="G16" s="34">
        <v>45144</v>
      </c>
      <c r="H16" s="34">
        <v>45145</v>
      </c>
      <c r="I16" s="34">
        <v>45146</v>
      </c>
      <c r="J16" s="34">
        <v>45147</v>
      </c>
      <c r="K16" s="34">
        <v>45148</v>
      </c>
      <c r="L16" s="34">
        <v>45149</v>
      </c>
      <c r="M16" s="34">
        <v>45150</v>
      </c>
      <c r="N16" s="34">
        <v>45151</v>
      </c>
      <c r="O16" s="34">
        <v>45152</v>
      </c>
      <c r="P16" s="34">
        <v>45153</v>
      </c>
      <c r="Q16" s="34">
        <v>45154</v>
      </c>
      <c r="R16" s="34">
        <v>45155</v>
      </c>
      <c r="S16" s="34">
        <v>45156</v>
      </c>
      <c r="T16" s="34">
        <v>45157</v>
      </c>
      <c r="U16" s="34">
        <v>45158</v>
      </c>
      <c r="V16" s="34">
        <v>45159</v>
      </c>
      <c r="W16" s="34">
        <v>45160</v>
      </c>
      <c r="X16" s="34">
        <v>45161</v>
      </c>
      <c r="Y16" s="34">
        <v>45162</v>
      </c>
      <c r="Z16" s="34">
        <v>45163</v>
      </c>
      <c r="AA16" s="34">
        <v>45164</v>
      </c>
      <c r="AB16" s="34">
        <v>45165</v>
      </c>
      <c r="AC16" s="34">
        <v>45166</v>
      </c>
      <c r="AD16" s="34">
        <v>45167</v>
      </c>
      <c r="AE16" s="34">
        <v>45168</v>
      </c>
      <c r="AF16" s="35">
        <v>45169</v>
      </c>
      <c r="AG16" s="42"/>
      <c r="AH16" s="27"/>
      <c r="AI16" s="27"/>
      <c r="AJ16" s="27"/>
      <c r="AK16" s="27"/>
      <c r="AL16" s="28"/>
      <c r="AM16" s="29"/>
      <c r="AN16" s="24"/>
    </row>
    <row r="17" spans="2:40" x14ac:dyDescent="0.25">
      <c r="B17" s="36"/>
      <c r="C17" s="17"/>
      <c r="D17" s="17"/>
      <c r="E17" s="37"/>
      <c r="F17" s="17"/>
      <c r="G17" s="17"/>
      <c r="H17" s="17"/>
      <c r="I17" s="3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X17" s="17"/>
      <c r="Y17" s="17"/>
      <c r="Z17" s="17"/>
      <c r="AA17" s="17"/>
      <c r="AB17" s="17"/>
      <c r="AC17" s="17"/>
      <c r="AD17" s="17"/>
      <c r="AE17" s="17"/>
      <c r="AF17" s="38"/>
      <c r="AG17" s="20">
        <f>COUNTIF(B17:AF17,"SL")</f>
        <v>0</v>
      </c>
      <c r="AH17" s="21">
        <f>COUNTIF(B17:AF17,"CL")</f>
        <v>0</v>
      </c>
      <c r="AI17" s="21">
        <f>COUNTIF(B17:AF17,"SL/E")</f>
        <v>0</v>
      </c>
      <c r="AJ17" s="21">
        <f>COUNTIF(B17:AF17,"CL/E")</f>
        <v>0</v>
      </c>
      <c r="AK17" s="21">
        <f>IF(AJ17=1,0.5,IF(AJ17=2,1,IF(AJ17=3,1.5,IF(AJ17=4,2,IF(AJ17=0,0,"")))))</f>
        <v>0</v>
      </c>
      <c r="AL17" s="22">
        <f>IF(AI17=1,0.5,IF(AI17=2,1,IF(AI17=3,1.5,IF(AI17=4,2,IF(AI17=0,0,"")))))</f>
        <v>0</v>
      </c>
      <c r="AM17" s="29">
        <f>AH17+AK17</f>
        <v>0</v>
      </c>
      <c r="AN17" s="24">
        <f>AG17+AL17</f>
        <v>0</v>
      </c>
    </row>
    <row r="18" spans="2:40" x14ac:dyDescent="0.25">
      <c r="B18" s="33">
        <v>45170</v>
      </c>
      <c r="C18" s="34">
        <v>45171</v>
      </c>
      <c r="D18" s="34">
        <v>45172</v>
      </c>
      <c r="E18" s="34">
        <v>45173</v>
      </c>
      <c r="F18" s="34">
        <v>45174</v>
      </c>
      <c r="G18" s="34">
        <v>45175</v>
      </c>
      <c r="H18" s="34">
        <v>45176</v>
      </c>
      <c r="I18" s="34">
        <v>45177</v>
      </c>
      <c r="J18" s="34">
        <v>45178</v>
      </c>
      <c r="K18" s="34">
        <v>45179</v>
      </c>
      <c r="L18" s="34">
        <v>45180</v>
      </c>
      <c r="M18" s="34">
        <v>45181</v>
      </c>
      <c r="N18" s="34">
        <v>45182</v>
      </c>
      <c r="O18" s="34">
        <v>45183</v>
      </c>
      <c r="P18" s="34">
        <v>45184</v>
      </c>
      <c r="Q18" s="34">
        <v>45185</v>
      </c>
      <c r="R18" s="34">
        <v>45186</v>
      </c>
      <c r="S18" s="34">
        <v>45187</v>
      </c>
      <c r="T18" s="34">
        <v>45188</v>
      </c>
      <c r="U18" s="34">
        <v>45189</v>
      </c>
      <c r="V18" s="34">
        <v>45190</v>
      </c>
      <c r="W18" s="34">
        <v>45191</v>
      </c>
      <c r="X18" s="34">
        <v>45192</v>
      </c>
      <c r="Y18" s="34">
        <v>45193</v>
      </c>
      <c r="Z18" s="34">
        <v>45194</v>
      </c>
      <c r="AA18" s="34">
        <v>45195</v>
      </c>
      <c r="AB18" s="34">
        <v>45196</v>
      </c>
      <c r="AC18" s="34">
        <v>45197</v>
      </c>
      <c r="AD18" s="34">
        <v>45198</v>
      </c>
      <c r="AE18" s="34">
        <v>45199</v>
      </c>
      <c r="AF18" s="35"/>
      <c r="AG18" s="42"/>
      <c r="AH18" s="27"/>
      <c r="AI18" s="27"/>
      <c r="AJ18" s="27"/>
      <c r="AK18" s="27"/>
      <c r="AL18" s="28"/>
      <c r="AM18" s="29"/>
      <c r="AN18" s="24"/>
    </row>
    <row r="19" spans="2:40" x14ac:dyDescent="0.25">
      <c r="B19" s="36" t="s">
        <v>9</v>
      </c>
      <c r="C19" s="17"/>
      <c r="D19" s="17"/>
      <c r="E19" s="3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37"/>
      <c r="W19" s="17"/>
      <c r="X19" s="17"/>
      <c r="Y19" s="43"/>
      <c r="Z19" s="17"/>
      <c r="AA19" s="17"/>
      <c r="AB19" s="17"/>
      <c r="AC19" s="17"/>
      <c r="AD19" s="17"/>
      <c r="AE19" s="17"/>
      <c r="AF19" s="38"/>
      <c r="AG19" s="20">
        <f>COUNTIF(B19:AF19,"SL")</f>
        <v>0</v>
      </c>
      <c r="AH19" s="21">
        <f>COUNTIF(B19:AF19,"CL")</f>
        <v>0</v>
      </c>
      <c r="AI19" s="21">
        <f>COUNTIF(B19:AF19,"SL/E")</f>
        <v>0</v>
      </c>
      <c r="AJ19" s="21">
        <f>COUNTIF(B19:AF19,"CL/E")</f>
        <v>1</v>
      </c>
      <c r="AK19" s="21">
        <f>IF(AJ19=1,0.5,IF(AJ19=2,1,IF(AJ19=3,1.5,IF(AJ19=4,2,IF(AJ19=0,0,"")))))</f>
        <v>0.5</v>
      </c>
      <c r="AL19" s="22">
        <f>IF(AI19=1,0.5,IF(AI19=2,1,IF(AI19=3,1.5,IF(AI19=4,2,IF(AI19=0,0,"")))))</f>
        <v>0</v>
      </c>
      <c r="AM19" s="29">
        <f>AH19+AK19</f>
        <v>0.5</v>
      </c>
      <c r="AN19" s="24">
        <f>AG19+AL19</f>
        <v>0</v>
      </c>
    </row>
    <row r="20" spans="2:40" x14ac:dyDescent="0.25">
      <c r="B20" s="44">
        <v>45200</v>
      </c>
      <c r="C20" s="45">
        <v>45201</v>
      </c>
      <c r="D20" s="45">
        <v>45202</v>
      </c>
      <c r="E20" s="45">
        <v>45203</v>
      </c>
      <c r="F20" s="45">
        <v>45204</v>
      </c>
      <c r="G20" s="45">
        <v>45205</v>
      </c>
      <c r="H20" s="45">
        <v>45206</v>
      </c>
      <c r="I20" s="45">
        <v>45207</v>
      </c>
      <c r="J20" s="45">
        <v>45208</v>
      </c>
      <c r="K20" s="45">
        <v>45209</v>
      </c>
      <c r="L20" s="45">
        <v>45210</v>
      </c>
      <c r="M20" s="45">
        <v>45211</v>
      </c>
      <c r="N20" s="45">
        <v>45212</v>
      </c>
      <c r="O20" s="45">
        <v>45213</v>
      </c>
      <c r="P20" s="45">
        <v>45214</v>
      </c>
      <c r="Q20" s="45">
        <v>45215</v>
      </c>
      <c r="R20" s="45">
        <v>45216</v>
      </c>
      <c r="S20" s="45">
        <v>45217</v>
      </c>
      <c r="T20" s="45">
        <v>45218</v>
      </c>
      <c r="U20" s="45">
        <v>45219</v>
      </c>
      <c r="V20" s="45">
        <v>45220</v>
      </c>
      <c r="W20" s="45">
        <v>45221</v>
      </c>
      <c r="X20" s="45">
        <v>45222</v>
      </c>
      <c r="Y20" s="45">
        <v>45223</v>
      </c>
      <c r="Z20" s="45">
        <v>45224</v>
      </c>
      <c r="AA20" s="45">
        <v>45225</v>
      </c>
      <c r="AB20" s="45">
        <v>45226</v>
      </c>
      <c r="AC20" s="45">
        <v>45227</v>
      </c>
      <c r="AD20" s="45">
        <v>45228</v>
      </c>
      <c r="AE20" s="45">
        <v>45229</v>
      </c>
      <c r="AF20" s="46">
        <v>45230</v>
      </c>
      <c r="AG20" s="42"/>
      <c r="AH20" s="27"/>
      <c r="AI20" s="27"/>
      <c r="AJ20" s="27"/>
      <c r="AK20" s="27"/>
      <c r="AL20" s="28"/>
      <c r="AM20" s="40"/>
      <c r="AN20" s="41"/>
    </row>
    <row r="21" spans="2:40" ht="15.75" customHeight="1" x14ac:dyDescent="0.25">
      <c r="B21" s="36"/>
      <c r="C21" s="17"/>
      <c r="D21" s="17"/>
      <c r="E21" s="37"/>
      <c r="F21" s="17"/>
      <c r="G21" s="17"/>
      <c r="H21" s="17"/>
      <c r="I21" s="17"/>
      <c r="J21" s="17"/>
      <c r="K21" s="43"/>
      <c r="L21" s="17"/>
      <c r="M21" s="17"/>
      <c r="N21" s="17"/>
      <c r="O21" s="17"/>
      <c r="P21" s="17"/>
      <c r="Q21" s="43"/>
      <c r="R21" s="17"/>
      <c r="S21" s="17"/>
      <c r="T21" s="17"/>
      <c r="U21" s="17"/>
      <c r="V21" s="37"/>
      <c r="W21" s="17"/>
      <c r="X21" s="17"/>
      <c r="Y21" s="17"/>
      <c r="Z21" s="17"/>
      <c r="AA21" s="17"/>
      <c r="AB21" s="37"/>
      <c r="AC21" s="17"/>
      <c r="AD21" s="17"/>
      <c r="AE21" s="17"/>
      <c r="AF21" s="17"/>
      <c r="AG21" s="47">
        <f>COUNTIF(B21:AF21,"SL")</f>
        <v>0</v>
      </c>
      <c r="AH21" s="21">
        <f>COUNTIF(B21:AF21,"CL")</f>
        <v>0</v>
      </c>
      <c r="AI21" s="21">
        <f>COUNTIF(B21:AF21,"SL/E")</f>
        <v>0</v>
      </c>
      <c r="AJ21" s="21">
        <f>COUNTIF(B21:AF21,"CL/E")</f>
        <v>0</v>
      </c>
      <c r="AK21" s="21">
        <f>IF(AJ21=1,0.5,IF(AJ21=2,1,IF(AJ21=3,1.5,IF(AJ21=4,2,IF(AJ21=0,0,"")))))</f>
        <v>0</v>
      </c>
      <c r="AL21" s="22">
        <f>IF(AI21=1,0.5,IF(AI21=2,1,IF(AI21=3,1.5,IF(AI21=4,2,IF(AI21=0,0,"")))))</f>
        <v>0</v>
      </c>
      <c r="AM21" s="40">
        <f>AH21+AK21</f>
        <v>0</v>
      </c>
      <c r="AN21" s="41">
        <f>AG21+AL21</f>
        <v>0</v>
      </c>
    </row>
    <row r="22" spans="2:40" ht="15.75" customHeight="1" x14ac:dyDescent="0.25">
      <c r="B22" s="48">
        <v>45231</v>
      </c>
      <c r="C22" s="49">
        <v>45232</v>
      </c>
      <c r="D22" s="49">
        <v>45233</v>
      </c>
      <c r="E22" s="49">
        <v>45234</v>
      </c>
      <c r="F22" s="49">
        <v>45235</v>
      </c>
      <c r="G22" s="49">
        <v>45236</v>
      </c>
      <c r="H22" s="49">
        <v>45237</v>
      </c>
      <c r="I22" s="49">
        <v>45238</v>
      </c>
      <c r="J22" s="49">
        <v>45239</v>
      </c>
      <c r="K22" s="49">
        <v>45240</v>
      </c>
      <c r="L22" s="49">
        <v>45241</v>
      </c>
      <c r="M22" s="49">
        <v>45242</v>
      </c>
      <c r="N22" s="49">
        <v>45243</v>
      </c>
      <c r="O22" s="49">
        <v>45244</v>
      </c>
      <c r="P22" s="49">
        <v>45245</v>
      </c>
      <c r="Q22" s="49">
        <v>45246</v>
      </c>
      <c r="R22" s="49">
        <v>45247</v>
      </c>
      <c r="S22" s="49">
        <v>45248</v>
      </c>
      <c r="T22" s="49">
        <v>45249</v>
      </c>
      <c r="U22" s="49">
        <v>45250</v>
      </c>
      <c r="V22" s="49">
        <v>45251</v>
      </c>
      <c r="W22" s="49">
        <v>45252</v>
      </c>
      <c r="X22" s="49">
        <v>45253</v>
      </c>
      <c r="Y22" s="49">
        <v>45254</v>
      </c>
      <c r="Z22" s="49">
        <v>45255</v>
      </c>
      <c r="AA22" s="49">
        <v>45256</v>
      </c>
      <c r="AB22" s="49">
        <v>45257</v>
      </c>
      <c r="AC22" s="49">
        <v>45258</v>
      </c>
      <c r="AD22" s="49">
        <v>45259</v>
      </c>
      <c r="AE22" s="49">
        <v>45260</v>
      </c>
      <c r="AF22" s="50"/>
      <c r="AG22" s="42"/>
      <c r="AH22" s="27"/>
      <c r="AI22" s="27"/>
      <c r="AJ22" s="27"/>
      <c r="AK22" s="27"/>
      <c r="AL22" s="28"/>
      <c r="AM22" s="40"/>
      <c r="AN22" s="41"/>
    </row>
    <row r="23" spans="2:40" ht="15.75" customHeight="1" x14ac:dyDescent="0.25">
      <c r="B23" s="3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38"/>
      <c r="AG23" s="47">
        <f>COUNTIF(B23:AF23,"SL")</f>
        <v>0</v>
      </c>
      <c r="AH23" s="21">
        <f>COUNTIF(B23:AF23,"CL")</f>
        <v>0</v>
      </c>
      <c r="AI23" s="21">
        <f>COUNTIF(B23:AF23,"SL/E")</f>
        <v>0</v>
      </c>
      <c r="AJ23" s="21">
        <f>COUNTIF(B23:AF23,"CL/E")</f>
        <v>0</v>
      </c>
      <c r="AK23" s="21">
        <f>IF(AJ23=1,0.5,IF(AJ23=2,1,IF(AJ23=3,1.5,IF(AJ23=4,2,IF(AJ23=0,0,"")))))</f>
        <v>0</v>
      </c>
      <c r="AL23" s="22">
        <f>IF(AI23=1,0.5,IF(AI23=2,1,IF(AI23=3,1.5,IF(AI23=4,2,IF(AI23=0,0,"")))))</f>
        <v>0</v>
      </c>
      <c r="AM23" s="40">
        <f>AH23+AK23</f>
        <v>0</v>
      </c>
      <c r="AN23" s="41">
        <f>AG23+AL23</f>
        <v>0</v>
      </c>
    </row>
    <row r="24" spans="2:40" ht="15.75" customHeight="1" x14ac:dyDescent="0.25">
      <c r="B24" s="48">
        <v>45261</v>
      </c>
      <c r="C24" s="49">
        <v>45262</v>
      </c>
      <c r="D24" s="49">
        <v>45263</v>
      </c>
      <c r="E24" s="49">
        <v>45264</v>
      </c>
      <c r="F24" s="49">
        <v>45265</v>
      </c>
      <c r="G24" s="49">
        <v>45266</v>
      </c>
      <c r="H24" s="49">
        <v>45267</v>
      </c>
      <c r="I24" s="49">
        <v>45268</v>
      </c>
      <c r="J24" s="49">
        <v>45269</v>
      </c>
      <c r="K24" s="49">
        <v>45270</v>
      </c>
      <c r="L24" s="49">
        <v>45271</v>
      </c>
      <c r="M24" s="49">
        <v>45272</v>
      </c>
      <c r="N24" s="49">
        <v>45273</v>
      </c>
      <c r="O24" s="49">
        <v>45274</v>
      </c>
      <c r="P24" s="49">
        <v>45275</v>
      </c>
      <c r="Q24" s="49">
        <v>45276</v>
      </c>
      <c r="R24" s="49">
        <v>45277</v>
      </c>
      <c r="S24" s="49">
        <v>45278</v>
      </c>
      <c r="T24" s="49">
        <v>45279</v>
      </c>
      <c r="U24" s="49">
        <v>45280</v>
      </c>
      <c r="V24" s="49">
        <v>45281</v>
      </c>
      <c r="W24" s="49">
        <v>45282</v>
      </c>
      <c r="X24" s="49">
        <v>45283</v>
      </c>
      <c r="Y24" s="49">
        <v>45284</v>
      </c>
      <c r="Z24" s="49">
        <v>45285</v>
      </c>
      <c r="AA24" s="49">
        <v>45286</v>
      </c>
      <c r="AB24" s="49">
        <v>45287</v>
      </c>
      <c r="AC24" s="49">
        <v>45288</v>
      </c>
      <c r="AD24" s="49">
        <v>45289</v>
      </c>
      <c r="AE24" s="49">
        <v>45290</v>
      </c>
      <c r="AF24" s="50">
        <v>45291</v>
      </c>
      <c r="AG24" s="51"/>
      <c r="AH24" s="52"/>
      <c r="AI24" s="52"/>
      <c r="AJ24" s="52"/>
      <c r="AK24" s="52"/>
      <c r="AL24" s="53"/>
      <c r="AM24" s="54"/>
      <c r="AN24" s="55"/>
    </row>
    <row r="25" spans="2:40" ht="15.75" customHeight="1" x14ac:dyDescent="0.25">
      <c r="B25" s="3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8"/>
      <c r="AG25" s="56">
        <f>COUNTIF(B25:AF25,"SL")</f>
        <v>0</v>
      </c>
      <c r="AH25" s="57">
        <f>COUNTIF(B25:AF25,"CL")</f>
        <v>0</v>
      </c>
      <c r="AI25" s="57">
        <f>COUNTIF(B25:AF25,"SL/E")</f>
        <v>0</v>
      </c>
      <c r="AJ25" s="57">
        <f>COUNTIF(B25:AF25,"CL/E")</f>
        <v>0</v>
      </c>
      <c r="AK25" s="57">
        <f>IF(AJ25=1,0.5,IF(AJ25=2,1,IF(AJ25=3,1.5,IF(AJ25=4,2,IF(AJ25=0,0,"")))))</f>
        <v>0</v>
      </c>
      <c r="AL25" s="58">
        <f>IF(AI25=1,0.5,IF(AI25=2,1,IF(AI25=3,1.5,IF(AI25=4,2,IF(AI25=0,0,"")))))</f>
        <v>0</v>
      </c>
      <c r="AM25" s="59">
        <f>AH25+AK25</f>
        <v>0</v>
      </c>
      <c r="AN25" s="60">
        <f>AG25+AL25</f>
        <v>0</v>
      </c>
    </row>
    <row r="26" spans="2:40" ht="15.75" customHeight="1" x14ac:dyDescent="0.25">
      <c r="AL26" s="61" t="s">
        <v>11</v>
      </c>
      <c r="AM26" s="62">
        <f t="shared" ref="AM26:AN26" si="0">SUM(AM3:AM25)</f>
        <v>4.5</v>
      </c>
      <c r="AN26" s="62">
        <f t="shared" si="0"/>
        <v>2.5</v>
      </c>
    </row>
    <row r="27" spans="2:40" ht="15.75" customHeight="1" x14ac:dyDescent="0.25">
      <c r="AL27" s="61" t="s">
        <v>12</v>
      </c>
      <c r="AM27" s="62">
        <f t="shared" ref="AM27:AN27" si="1">AM2-AM26</f>
        <v>7.5</v>
      </c>
      <c r="AN27" s="62">
        <f t="shared" si="1"/>
        <v>1.5</v>
      </c>
    </row>
    <row r="28" spans="2:40" ht="15.75" customHeight="1" x14ac:dyDescent="0.25"/>
    <row r="29" spans="2:40" ht="15.75" customHeight="1" x14ac:dyDescent="0.25"/>
    <row r="30" spans="2:40" ht="15.75" customHeight="1" x14ac:dyDescent="0.25"/>
    <row r="31" spans="2:40" ht="15.75" customHeight="1" x14ac:dyDescent="0.25"/>
    <row r="32" spans="2:4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AF1"/>
  </mergeCells>
  <conditionalFormatting sqref="B3:D3 B4:AF4 B5:J5 B16:AF16 B18:AF18 B20:AF20 B22:AF22 E16:E22 F3:J3 L3:AF3 L5:AB5 AB21 AE5:AF5 B2:AF2 B6:AF14">
    <cfRule type="containsText" dxfId="42" priority="11" operator="containsText" text="CL/E">
      <formula>NOT(ISERROR(SEARCH(("CL/E"),(B2))))</formula>
    </cfRule>
  </conditionalFormatting>
  <conditionalFormatting sqref="B3:D3 B4:AF4 B5:J5 B16:AF16 B18:AF18 B20:AF20 B22:AF22 E16:E22 F3:J3 L3:AF3 L5:AB5 AB21 AE5:AF5 B2:AF2 B6:AF14">
    <cfRule type="containsText" dxfId="41" priority="12" operator="containsText" text="SL">
      <formula>NOT(ISERROR(SEARCH(("SL"),(B2))))</formula>
    </cfRule>
  </conditionalFormatting>
  <conditionalFormatting sqref="B3:D3 B4:V4 B5:J5 B15:C15 B16:V18 B19:R19 B20:V22 B23:P23 B24:V1000 F3:J3 F15:V15 L3:V3 L5:V5 R23:V23 T19:V19 W2:W16 W18:W1000 X2:AF4 X5:AB5 X6:AF22 X23:AB23 X24:AF1000 AD23:AF23 AE5:AF5 B2:V2 B6:V14">
    <cfRule type="containsText" dxfId="40" priority="13" operator="containsText" text="CL/E">
      <formula>NOT(ISERROR(SEARCH(("CL/E"),(B2))))</formula>
    </cfRule>
  </conditionalFormatting>
  <conditionalFormatting sqref="B3:D3 B4:V4 B5:J5 B15:C15 B16:V18 B19:R19 B20:V22 B23:P23 B24:V1000 F3:J3 F15:V15 L3:V3 L5:V5 R23:V23 T19:V19 W2:W16 W18:W1000 X2:AF4 X5:AB5 X6:AF22 X23:AB23 X24:AF1000 AD23:AF23 AE5:AF5 B2:V2 B6:V14">
    <cfRule type="containsText" dxfId="39" priority="14" operator="containsText" text="SL">
      <formula>NOT(ISERROR(SEARCH(("SL"),(B2))))</formula>
    </cfRule>
  </conditionalFormatting>
  <conditionalFormatting sqref="B3:D3 B4:V4 B5:J5 B15:C15 B16:V18 B19:R19 B20:V22 B23:P23 B24:V1000 F3:J3 F15:V15 L3:V3 L5:V5 R23:V23 T19:V19 W2:W16 W18:W1000 X2:AF4 X5:AB5 X6:AF22 X23:AB23 X24:AF1000 AD23:AF23 AE5:AF5 B2:V2 B6:V14">
    <cfRule type="containsText" dxfId="38" priority="15" operator="containsText" text="CL">
      <formula>NOT(ISERROR(SEARCH(("CL"),(B2))))</formula>
    </cfRule>
  </conditionalFormatting>
  <conditionalFormatting sqref="AK3:AL3 AK5:AL5 AK7:AL7 AK9:AL9 AK11:AL11 AK13:AL13 AK15:AL23 AK25:AL25 AM16:AN16 AM18:AN18 AM20:AN20 AM22:AN22">
    <cfRule type="containsText" dxfId="37" priority="16" operator="containsText" text="CL/E">
      <formula>NOT(ISERROR(SEARCH(("CL/E"),(AK3))))</formula>
    </cfRule>
  </conditionalFormatting>
  <conditionalFormatting sqref="AK3:AL3 AK5:AL5 AK7:AL7 AK9:AL9 AK11:AL11 AK13:AL13 AK15:AL23 AK25:AL25 AM16:AN16 AM18:AN18 AM20:AN20 AM22:AN22">
    <cfRule type="containsText" dxfId="36" priority="17" operator="containsText" text="SL">
      <formula>NOT(ISERROR(SEARCH(("SL"),(AK3))))</formula>
    </cfRule>
  </conditionalFormatting>
  <conditionalFormatting sqref="AK3:AL3 AK5:AL5 AK7:AL7 AK9:AL9 AK11:AL11 AK13:AL13 AK15:AL23 AK25:AL25 AM16:AN16 AM18:AN18 AM20:AN20 AM22:AN22">
    <cfRule type="containsText" dxfId="35" priority="18" operator="containsText" text="CL">
      <formula>NOT(ISERROR(SEARCH(("CL"),(AK3))))</formula>
    </cfRule>
  </conditionalFormatting>
  <conditionalFormatting sqref="B24:AF24">
    <cfRule type="containsText" dxfId="34" priority="19" operator="containsText" text="CL/E">
      <formula>NOT(ISERROR(SEARCH(("CL/E"),(B24))))</formula>
    </cfRule>
  </conditionalFormatting>
  <conditionalFormatting sqref="B24:AF24">
    <cfRule type="containsText" dxfId="33" priority="20" operator="containsText" text="SL">
      <formula>NOT(ISERROR(SEARCH(("SL"),(B24))))</formula>
    </cfRule>
  </conditionalFormatting>
  <conditionalFormatting sqref="Q23">
    <cfRule type="containsText" dxfId="32" priority="21" operator="containsText" text="CL/E">
      <formula>NOT(ISERROR(SEARCH(("CL/E"),(Q23))))</formula>
    </cfRule>
  </conditionalFormatting>
  <conditionalFormatting sqref="Q23">
    <cfRule type="containsText" dxfId="31" priority="22" operator="containsText" text="SL">
      <formula>NOT(ISERROR(SEARCH(("SL"),(Q23))))</formula>
    </cfRule>
  </conditionalFormatting>
  <conditionalFormatting sqref="Q23">
    <cfRule type="containsText" dxfId="30" priority="23" operator="containsText" text="CL">
      <formula>NOT(ISERROR(SEARCH(("CL"),(Q23))))</formula>
    </cfRule>
  </conditionalFormatting>
  <conditionalFormatting sqref="AC23">
    <cfRule type="containsText" dxfId="29" priority="24" operator="containsText" text="CL/E">
      <formula>NOT(ISERROR(SEARCH(("CL/E"),(AC23))))</formula>
    </cfRule>
  </conditionalFormatting>
  <conditionalFormatting sqref="AC23">
    <cfRule type="containsText" dxfId="28" priority="25" operator="containsText" text="SL">
      <formula>NOT(ISERROR(SEARCH(("SL"),(AC23))))</formula>
    </cfRule>
  </conditionalFormatting>
  <conditionalFormatting sqref="AC23">
    <cfRule type="containsText" dxfId="27" priority="26" operator="containsText" text="CL">
      <formula>NOT(ISERROR(SEARCH(("CL"),(AC23))))</formula>
    </cfRule>
  </conditionalFormatting>
  <conditionalFormatting sqref="S19">
    <cfRule type="containsText" dxfId="26" priority="27" operator="containsText" text="CL/E">
      <formula>NOT(ISERROR(SEARCH(("CL/E"),(S19))))</formula>
    </cfRule>
  </conditionalFormatting>
  <conditionalFormatting sqref="S19">
    <cfRule type="containsText" dxfId="25" priority="28" operator="containsText" text="SL">
      <formula>NOT(ISERROR(SEARCH(("SL"),(S19))))</formula>
    </cfRule>
  </conditionalFormatting>
  <conditionalFormatting sqref="S19">
    <cfRule type="containsText" dxfId="24" priority="29" operator="containsText" text="CL">
      <formula>NOT(ISERROR(SEARCH(("CL"),(S19))))</formula>
    </cfRule>
  </conditionalFormatting>
  <conditionalFormatting sqref="I17">
    <cfRule type="containsText" dxfId="23" priority="30" operator="containsText" text="CL/E">
      <formula>NOT(ISERROR(SEARCH(("CL/E"),(I17))))</formula>
    </cfRule>
  </conditionalFormatting>
  <conditionalFormatting sqref="I17">
    <cfRule type="containsText" dxfId="22" priority="31" operator="containsText" text="SL">
      <formula>NOT(ISERROR(SEARCH(("SL"),(I17))))</formula>
    </cfRule>
  </conditionalFormatting>
  <conditionalFormatting sqref="D15">
    <cfRule type="containsText" dxfId="21" priority="32" operator="containsText" text="CL/E">
      <formula>NOT(ISERROR(SEARCH(("CL/E"),(D15))))</formula>
    </cfRule>
  </conditionalFormatting>
  <conditionalFormatting sqref="D15">
    <cfRule type="containsText" dxfId="20" priority="33" operator="containsText" text="SL">
      <formula>NOT(ISERROR(SEARCH(("SL"),(D15))))</formula>
    </cfRule>
  </conditionalFormatting>
  <conditionalFormatting sqref="D15">
    <cfRule type="containsText" dxfId="19" priority="34" operator="containsText" text="CL">
      <formula>NOT(ISERROR(SEARCH(("CL"),(D15))))</formula>
    </cfRule>
  </conditionalFormatting>
  <conditionalFormatting sqref="E15">
    <cfRule type="containsText" dxfId="18" priority="35" operator="containsText" text="CL/E">
      <formula>NOT(ISERROR(SEARCH(("CL/E"),(E15))))</formula>
    </cfRule>
  </conditionalFormatting>
  <conditionalFormatting sqref="E15">
    <cfRule type="containsText" dxfId="17" priority="36" operator="containsText" text="SL">
      <formula>NOT(ISERROR(SEARCH(("SL"),(E15))))</formula>
    </cfRule>
  </conditionalFormatting>
  <conditionalFormatting sqref="E15">
    <cfRule type="containsText" dxfId="16" priority="37" operator="containsText" text="CL">
      <formula>NOT(ISERROR(SEARCH(("CL"),(E15))))</formula>
    </cfRule>
  </conditionalFormatting>
  <conditionalFormatting sqref="E3">
    <cfRule type="containsText" dxfId="15" priority="38" operator="containsText" text="CL/E">
      <formula>NOT(ISERROR(SEARCH(("CL/E"),(E3))))</formula>
    </cfRule>
  </conditionalFormatting>
  <conditionalFormatting sqref="E3">
    <cfRule type="containsText" dxfId="14" priority="39" operator="containsText" text="SL">
      <formula>NOT(ISERROR(SEARCH(("SL"),(E3))))</formula>
    </cfRule>
  </conditionalFormatting>
  <conditionalFormatting sqref="E3">
    <cfRule type="containsText" dxfId="13" priority="40" operator="containsText" text="CL">
      <formula>NOT(ISERROR(SEARCH(("CL"),(E3))))</formula>
    </cfRule>
  </conditionalFormatting>
  <conditionalFormatting sqref="AC5">
    <cfRule type="containsText" dxfId="12" priority="41" operator="containsText" text="CL/E">
      <formula>NOT(ISERROR(SEARCH(("CL/E"),(AC5))))</formula>
    </cfRule>
  </conditionalFormatting>
  <conditionalFormatting sqref="AC5">
    <cfRule type="containsText" dxfId="11" priority="42" operator="containsText" text="SL">
      <formula>NOT(ISERROR(SEARCH(("SL"),(AC5))))</formula>
    </cfRule>
  </conditionalFormatting>
  <conditionalFormatting sqref="AC5">
    <cfRule type="containsText" dxfId="10" priority="43" operator="containsText" text="CL">
      <formula>NOT(ISERROR(SEARCH(("CL"),(AC5))))</formula>
    </cfRule>
  </conditionalFormatting>
  <conditionalFormatting sqref="K5">
    <cfRule type="containsText" dxfId="9" priority="6" operator="containsText" text="CL/E">
      <formula>NOT(ISERROR(SEARCH(("CL/E"),(K5))))</formula>
    </cfRule>
  </conditionalFormatting>
  <conditionalFormatting sqref="K5">
    <cfRule type="containsText" dxfId="8" priority="7" operator="containsText" text="SL">
      <formula>NOT(ISERROR(SEARCH(("SL"),(K5))))</formula>
    </cfRule>
  </conditionalFormatting>
  <conditionalFormatting sqref="K5">
    <cfRule type="containsText" dxfId="7" priority="8" operator="containsText" text="CL/E">
      <formula>NOT(ISERROR(SEARCH(("CL/E"),(K5))))</formula>
    </cfRule>
  </conditionalFormatting>
  <conditionalFormatting sqref="K5">
    <cfRule type="containsText" dxfId="6" priority="9" operator="containsText" text="SL">
      <formula>NOT(ISERROR(SEARCH(("SL"),(K5))))</formula>
    </cfRule>
  </conditionalFormatting>
  <conditionalFormatting sqref="K5">
    <cfRule type="containsText" dxfId="5" priority="10" operator="containsText" text="CL">
      <formula>NOT(ISERROR(SEARCH(("CL"),(K5))))</formula>
    </cfRule>
  </conditionalFormatting>
  <conditionalFormatting sqref="K3">
    <cfRule type="containsText" dxfId="4" priority="1" operator="containsText" text="CL/E">
      <formula>NOT(ISERROR(SEARCH(("CL/E"),(K3))))</formula>
    </cfRule>
  </conditionalFormatting>
  <conditionalFormatting sqref="K3">
    <cfRule type="containsText" dxfId="3" priority="2" operator="containsText" text="SL">
      <formula>NOT(ISERROR(SEARCH(("SL"),(K3))))</formula>
    </cfRule>
  </conditionalFormatting>
  <conditionalFormatting sqref="K3">
    <cfRule type="containsText" dxfId="2" priority="3" operator="containsText" text="CL/E">
      <formula>NOT(ISERROR(SEARCH(("CL/E"),(K3))))</formula>
    </cfRule>
  </conditionalFormatting>
  <conditionalFormatting sqref="K3">
    <cfRule type="containsText" dxfId="1" priority="4" operator="containsText" text="SL">
      <formula>NOT(ISERROR(SEARCH(("SL"),(K3))))</formula>
    </cfRule>
  </conditionalFormatting>
  <conditionalFormatting sqref="K3">
    <cfRule type="containsText" dxfId="0" priority="5" operator="containsText" text="CL">
      <formula>NOT(ISERROR(SEARCH(("CL"),(K3))))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7"/>
  <sheetViews>
    <sheetView tabSelected="1" workbookViewId="0">
      <pane ySplit="1" topLeftCell="A2" activePane="bottomLeft" state="frozen"/>
      <selection pane="bottomLeft" activeCell="G4" sqref="G4"/>
    </sheetView>
  </sheetViews>
  <sheetFormatPr defaultColWidth="14.42578125" defaultRowHeight="15" customHeight="1" x14ac:dyDescent="0.25"/>
  <cols>
    <col min="1" max="1" width="12.7109375" customWidth="1"/>
    <col min="2" max="2" width="9" bestFit="1" customWidth="1"/>
    <col min="3" max="3" width="63.85546875" bestFit="1" customWidth="1"/>
    <col min="4" max="4" width="15.140625" bestFit="1" customWidth="1"/>
    <col min="5" max="5" width="10.140625" bestFit="1" customWidth="1"/>
    <col min="6" max="6" width="15.140625" bestFit="1" customWidth="1"/>
    <col min="7" max="7" width="18.5703125" bestFit="1" customWidth="1"/>
    <col min="8" max="26" width="8.7109375" customWidth="1"/>
  </cols>
  <sheetData>
    <row r="1" spans="1:16" ht="15" customHeight="1" x14ac:dyDescent="0.25">
      <c r="A1" s="73" t="s">
        <v>17</v>
      </c>
      <c r="B1" s="73" t="s">
        <v>18</v>
      </c>
      <c r="C1" s="74" t="s">
        <v>19</v>
      </c>
      <c r="D1" s="74" t="s">
        <v>22</v>
      </c>
      <c r="E1" s="74" t="s">
        <v>23</v>
      </c>
      <c r="F1" s="73" t="s">
        <v>20</v>
      </c>
      <c r="G1" s="74" t="s">
        <v>21</v>
      </c>
    </row>
    <row r="2" spans="1:16" ht="15" customHeight="1" x14ac:dyDescent="0.25">
      <c r="A2" s="75"/>
      <c r="B2" s="71"/>
      <c r="C2" s="76"/>
      <c r="D2" s="77"/>
      <c r="E2" s="77"/>
      <c r="F2" s="77" t="str">
        <f t="shared" ref="F2:F13" si="0">TEXT(E2-D2,"hh:mm:ss")</f>
        <v>00:00:00</v>
      </c>
      <c r="G2" s="76"/>
    </row>
    <row r="3" spans="1:16" ht="15" customHeight="1" x14ac:dyDescent="0.25">
      <c r="A3" s="75"/>
      <c r="B3" s="71"/>
      <c r="C3" t="s">
        <v>27</v>
      </c>
      <c r="D3" s="77">
        <v>0.47916666666666669</v>
      </c>
      <c r="E3" s="77">
        <v>0.49027777777777781</v>
      </c>
      <c r="F3" s="77" t="str">
        <f t="shared" si="0"/>
        <v>00:16:00</v>
      </c>
      <c r="G3" s="76" t="s">
        <v>24</v>
      </c>
    </row>
    <row r="4" spans="1:16" ht="15" customHeight="1" x14ac:dyDescent="0.25">
      <c r="A4" s="75"/>
      <c r="B4" s="71"/>
      <c r="C4" t="s">
        <v>26</v>
      </c>
      <c r="D4" s="77">
        <v>0.49027777777777781</v>
      </c>
      <c r="E4" s="77">
        <v>0.52013888888888882</v>
      </c>
      <c r="F4" s="77"/>
      <c r="G4" s="76"/>
      <c r="H4" s="79"/>
    </row>
    <row r="5" spans="1:16" x14ac:dyDescent="0.25">
      <c r="A5" s="75"/>
      <c r="B5" s="71"/>
      <c r="C5" s="71" t="s">
        <v>28</v>
      </c>
      <c r="D5" s="77">
        <v>0.52013888888888882</v>
      </c>
      <c r="E5" s="77">
        <v>0.53263888888888888</v>
      </c>
      <c r="F5" s="77"/>
      <c r="G5" s="76"/>
    </row>
    <row r="6" spans="1:16" x14ac:dyDescent="0.25">
      <c r="A6" s="75"/>
      <c r="B6" s="71"/>
      <c r="C6" s="71"/>
      <c r="D6" s="77">
        <v>0.53263888888888888</v>
      </c>
      <c r="E6" s="72"/>
      <c r="F6" s="77"/>
      <c r="G6" s="76"/>
    </row>
    <row r="7" spans="1:16" x14ac:dyDescent="0.25">
      <c r="A7" s="75"/>
      <c r="B7" s="71"/>
      <c r="D7" s="72"/>
      <c r="E7" s="72"/>
      <c r="F7" s="77"/>
    </row>
    <row r="8" spans="1:16" ht="15" customHeight="1" x14ac:dyDescent="0.25">
      <c r="A8" s="75"/>
      <c r="B8" s="71"/>
      <c r="C8" s="76"/>
      <c r="D8" s="72"/>
      <c r="E8" s="72"/>
      <c r="F8" s="77"/>
      <c r="G8" s="76"/>
    </row>
    <row r="9" spans="1:16" x14ac:dyDescent="0.25">
      <c r="A9" s="75"/>
      <c r="B9" s="71"/>
      <c r="C9" s="71"/>
      <c r="D9" s="72"/>
      <c r="E9" s="72"/>
      <c r="F9" s="77"/>
      <c r="G9" s="76"/>
      <c r="I9" s="63"/>
    </row>
    <row r="10" spans="1:16" x14ac:dyDescent="0.25">
      <c r="A10" s="75"/>
      <c r="B10" s="71"/>
      <c r="D10" s="72"/>
      <c r="E10" s="72"/>
      <c r="F10" s="77"/>
      <c r="G10" s="76"/>
      <c r="I10" s="63"/>
    </row>
    <row r="11" spans="1:16" x14ac:dyDescent="0.25">
      <c r="A11" s="75"/>
      <c r="B11" s="71"/>
      <c r="C11" s="76"/>
      <c r="D11" s="72"/>
      <c r="E11" s="72"/>
      <c r="F11" s="78" t="str">
        <f t="shared" si="0"/>
        <v>00:00:00</v>
      </c>
      <c r="G11" s="76"/>
    </row>
    <row r="12" spans="1:16" ht="15" customHeight="1" x14ac:dyDescent="0.25">
      <c r="A12" s="75"/>
      <c r="B12" s="71"/>
      <c r="C12" s="71"/>
      <c r="D12" s="72"/>
      <c r="E12" s="72"/>
      <c r="F12" s="78" t="str">
        <f t="shared" si="0"/>
        <v>00:00:00</v>
      </c>
      <c r="G12" s="76"/>
    </row>
    <row r="13" spans="1:16" x14ac:dyDescent="0.25">
      <c r="A13" s="75"/>
      <c r="B13" s="71"/>
      <c r="C13" s="71"/>
      <c r="D13" s="72"/>
      <c r="E13" s="72"/>
      <c r="F13" s="78" t="str">
        <f t="shared" si="0"/>
        <v>00:00:00</v>
      </c>
      <c r="G13" s="76"/>
    </row>
    <row r="14" spans="1:16" x14ac:dyDescent="0.25">
      <c r="E14" s="79"/>
      <c r="L14" s="63"/>
      <c r="M14" s="64"/>
      <c r="O14" s="63"/>
    </row>
    <row r="15" spans="1:16" x14ac:dyDescent="0.25">
      <c r="L15" s="64"/>
      <c r="M15" s="64"/>
      <c r="O15" s="63"/>
      <c r="P15" s="63"/>
    </row>
    <row r="16" spans="1:16" x14ac:dyDescent="0.25">
      <c r="L16" s="63"/>
      <c r="O16" s="63"/>
    </row>
    <row r="17" spans="3:13" x14ac:dyDescent="0.25">
      <c r="C17" s="80" t="s">
        <v>25</v>
      </c>
      <c r="K17" s="63"/>
      <c r="M17" s="63"/>
    </row>
    <row r="18" spans="3:13" ht="15.75" customHeight="1" x14ac:dyDescent="0.25">
      <c r="K18" s="63"/>
      <c r="M18" s="63"/>
    </row>
    <row r="19" spans="3:13" ht="15.75" customHeight="1" x14ac:dyDescent="0.25">
      <c r="K19" s="63"/>
      <c r="M19" s="63"/>
    </row>
    <row r="20" spans="3:13" ht="15.75" customHeight="1" x14ac:dyDescent="0.25">
      <c r="K20" s="63"/>
    </row>
    <row r="21" spans="3:13" ht="15.75" customHeight="1" x14ac:dyDescent="0.25"/>
    <row r="22" spans="3:13" ht="15.75" customHeight="1" x14ac:dyDescent="0.25"/>
    <row r="23" spans="3:13" ht="15.75" customHeight="1" x14ac:dyDescent="0.25"/>
    <row r="24" spans="3:13" ht="15.75" customHeight="1" x14ac:dyDescent="0.25"/>
    <row r="25" spans="3:13" ht="15.75" customHeight="1" x14ac:dyDescent="0.25"/>
    <row r="26" spans="3:13" ht="15.75" customHeight="1" x14ac:dyDescent="0.25"/>
    <row r="27" spans="3:13" ht="15.75" customHeight="1" x14ac:dyDescent="0.25"/>
    <row r="28" spans="3:13" ht="15.75" customHeight="1" x14ac:dyDescent="0.25"/>
    <row r="29" spans="3:13" ht="15.75" customHeight="1" x14ac:dyDescent="0.25"/>
    <row r="30" spans="3:13" ht="15.75" customHeight="1" x14ac:dyDescent="0.25"/>
    <row r="31" spans="3:13" ht="15.75" customHeight="1" x14ac:dyDescent="0.25"/>
    <row r="32" spans="3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</vt:lpstr>
      <vt:lpstr>Password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I</dc:creator>
  <cp:lastModifiedBy>Shift1</cp:lastModifiedBy>
  <dcterms:created xsi:type="dcterms:W3CDTF">2023-06-29T09:00:25Z</dcterms:created>
  <dcterms:modified xsi:type="dcterms:W3CDTF">2025-09-18T07:18:37Z</dcterms:modified>
</cp:coreProperties>
</file>