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defaultThemeVersion="202300"/>
  <mc:AlternateContent xmlns:mc="http://schemas.openxmlformats.org/markup-compatibility/2006">
    <mc:Choice Requires="x15">
      <x15ac:absPath xmlns:x15ac="http://schemas.microsoft.com/office/spreadsheetml/2010/11/ac" url="https://reuther.sharepoint.com/sites/montage/Freigegebene Dokumente/Aufmasse 2025/L/Löhr FFM/"/>
    </mc:Choice>
  </mc:AlternateContent>
  <xr:revisionPtr revIDLastSave="1933" documentId="8_{C70B90F2-5531-BC42-8A1D-A5BBC47F9407}" xr6:coauthVersionLast="47" xr6:coauthVersionMax="47" xr10:uidLastSave="{FB7D1C48-1E0B-45E5-AD12-3C2E0EF1812D}"/>
  <bookViews>
    <workbookView xWindow="2205" yWindow="2205" windowWidth="46080" windowHeight="13335" xr2:uid="{00000000-000D-0000-FFFF-FFFF00000000}"/>
  </bookViews>
  <sheets>
    <sheet name="Tabelle1" sheetId="1" r:id="rId1"/>
    <sheet name="Tabelle4" sheetId="4" r:id="rId2"/>
    <sheet name="Tabelle3" sheetId="3" r:id="rId3"/>
    <sheet name="Tabelle2" sheetId="2" r:id="rId4"/>
  </sheets>
  <calcPr calcId="191028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9" i="1" l="1"/>
  <c r="P298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11" i="1"/>
  <c r="A9" i="2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5" i="1"/>
  <c r="H294" i="1"/>
  <c r="I294" i="1"/>
  <c r="G294" i="1"/>
  <c r="M294" i="1"/>
</calcChain>
</file>

<file path=xl/sharedStrings.xml><?xml version="1.0" encoding="utf-8"?>
<sst xmlns="http://schemas.openxmlformats.org/spreadsheetml/2006/main" count="852" uniqueCount="41">
  <si>
    <t>Pos</t>
  </si>
  <si>
    <t>BT</t>
  </si>
  <si>
    <t>Etage</t>
  </si>
  <si>
    <t>Fassade</t>
  </si>
  <si>
    <t>Menge</t>
  </si>
  <si>
    <t>Breite</t>
  </si>
  <si>
    <t>Höhe</t>
  </si>
  <si>
    <t>Bedseite</t>
  </si>
  <si>
    <t>L</t>
  </si>
  <si>
    <t>Raum</t>
  </si>
  <si>
    <t>R</t>
  </si>
  <si>
    <t>129.2</t>
  </si>
  <si>
    <t>Str</t>
  </si>
  <si>
    <t>hinten</t>
  </si>
  <si>
    <t>x</t>
  </si>
  <si>
    <t>Bemerkung</t>
  </si>
  <si>
    <t>links</t>
  </si>
  <si>
    <t>rechts</t>
  </si>
  <si>
    <t>lins</t>
  </si>
  <si>
    <t>Technik weiß</t>
  </si>
  <si>
    <t>Behang</t>
  </si>
  <si>
    <t>Bed Längen</t>
  </si>
  <si>
    <t xml:space="preserve">Anfang </t>
  </si>
  <si>
    <t>Sept</t>
  </si>
  <si>
    <t>KW 36</t>
  </si>
  <si>
    <t>Montage</t>
  </si>
  <si>
    <t>Maß von Mario</t>
  </si>
  <si>
    <t>bestellt</t>
  </si>
  <si>
    <t>Bezeichnung</t>
  </si>
  <si>
    <t>Modell</t>
  </si>
  <si>
    <t>M2000</t>
  </si>
  <si>
    <t>Systemfarbe</t>
  </si>
  <si>
    <t>weiß</t>
  </si>
  <si>
    <t>3661-A</t>
  </si>
  <si>
    <t>höhe</t>
  </si>
  <si>
    <t>Summe von Menge</t>
  </si>
  <si>
    <t>Zeilenbeschriftungen</t>
  </si>
  <si>
    <t>Gesamtergebnis</t>
  </si>
  <si>
    <t>Stoff m</t>
  </si>
  <si>
    <t>Eizel</t>
  </si>
  <si>
    <t>Nachtrag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</si>
</sst>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.0\ _€_-;\-* #,##0.0\ _€_-;_-* &quot;-&quot;?\ _€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 tint="-0.89999084444715716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4" borderId="0" applyNumberFormat="0" applyBorder="0" applyAlignment="0" applyProtection="0"/>
  </cellStyleXfs>
  <cellXfs count="20">
    <xf numFmtId="0" fontId="0" fillId="0" borderId="0" xfId="0"/>
    <xf numFmtId="164" fontId="0" fillId="0" borderId="0" xfId="1" applyNumberFormat="1" applyFont="1"/>
    <xf numFmtId="164" fontId="0" fillId="2" borderId="1" xfId="1" applyNumberFormat="1" applyFont="1" applyFill="1" applyBorder="1"/>
    <xf numFmtId="0" fontId="0" fillId="0" borderId="0" xfId="0" applyAlignment="1">
      <alignment horizontal="center"/>
    </xf>
    <xf numFmtId="164" fontId="2" fillId="0" borderId="0" xfId="1" applyNumberFormat="1" applyFont="1"/>
    <xf numFmtId="164" fontId="2" fillId="3" borderId="0" xfId="1" applyNumberFormat="1" applyFont="1" applyFill="1"/>
    <xf numFmtId="164" fontId="0" fillId="3" borderId="0" xfId="1" applyNumberFormat="1" applyFont="1" applyFill="1"/>
    <xf numFmtId="164" fontId="0" fillId="0" borderId="0" xfId="1" applyNumberFormat="1" applyFont="1" applyFill="1"/>
    <xf numFmtId="164" fontId="0" fillId="0" borderId="0" xfId="1" applyNumberFormat="1" applyFont="1" applyAlignment="1">
      <alignment horizontal="center"/>
    </xf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3" fillId="0" borderId="0" xfId="1" applyNumberFormat="1" applyFont="1"/>
    <xf numFmtId="164" fontId="3" fillId="0" borderId="0" xfId="1" applyNumberFormat="1" applyFont="1" applyFill="1"/>
    <xf numFmtId="165" fontId="0" fillId="0" borderId="0" xfId="0" applyNumberFormat="1"/>
    <xf numFmtId="0" fontId="1" fillId="4" borderId="0" xfId="2"/>
    <xf numFmtId="0" fontId="1" fillId="4" borderId="0" xfId="2" applyAlignment="1">
      <alignment horizontal="center"/>
    </xf>
    <xf numFmtId="164" fontId="1" fillId="4" borderId="0" xfId="2" applyNumberFormat="1"/>
    <xf numFmtId="0" fontId="0" fillId="4" borderId="0" xfId="2" applyFont="1" applyAlignment="1">
      <alignment horizontal="center"/>
    </xf>
  </cellXfs>
  <cellStyles count="3">
    <cellStyle name="40 % - Akzent5" xfId="2" builtinId="47"/>
    <cellStyle name="Komma" xfId="1" builtinId="3"/>
    <cellStyle name="Standard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_-* #,##0.0_-;\-* #,##0.0_-;_-* &quot;-&quot;??_-;_-@_-"/>
    </dxf>
    <dxf>
      <numFmt numFmtId="164" formatCode="_-* #,##0.0_-;\-* #,##0.0_-;_-* &quot;-&quot;??_-;_-@_-"/>
    </dxf>
    <dxf>
      <numFmt numFmtId="164" formatCode="_-* #,##0.0_-;\-* #,##0.0_-;_-* &quot;-&quot;??_-;_-@_-"/>
    </dxf>
    <dxf>
      <numFmt numFmtId="164" formatCode="_-* #,##0.0_-;\-* #,##0.0_-;_-* &quot;-&quot;??_-;_-@_-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ürgen Reuther" refreshedDate="45849.332172685186" createdVersion="8" refreshedVersion="8" minRefreshableVersion="3" recordCount="234" xr:uid="{1E3D6601-D7B6-4CD0-86E0-63610A271C34}">
  <cacheSource type="worksheet">
    <worksheetSource name="Tabelle1"/>
  </cacheSource>
  <cacheFields count="3">
    <cacheField name="Menge" numFmtId="0">
      <sharedItems containsSemiMixedTypes="0" containsString="0" containsNumber="1" containsInteger="1" minValue="1" maxValue="8" count="8">
        <n v="1"/>
        <n v="2"/>
        <n v="6"/>
        <n v="3"/>
        <n v="5"/>
        <n v="4"/>
        <n v="8"/>
        <n v="7"/>
      </sharedItems>
    </cacheField>
    <cacheField name="Breite" numFmtId="0">
      <sharedItems containsSemiMixedTypes="0" containsString="0" containsNumber="1" minValue="69" maxValue="201.8" count="68">
        <n v="69"/>
        <n v="70"/>
        <n v="75"/>
        <n v="80"/>
        <n v="115.5"/>
        <n v="116"/>
        <n v="116.8"/>
        <n v="120"/>
        <n v="120.5"/>
        <n v="120.7"/>
        <n v="120.9"/>
        <n v="121"/>
        <n v="121.2"/>
        <n v="121.3"/>
        <n v="121.5"/>
        <n v="121.7"/>
        <n v="121.8"/>
        <n v="122"/>
        <n v="122.2"/>
        <n v="122.3"/>
        <n v="122.4"/>
        <n v="122.5"/>
        <n v="122.6"/>
        <n v="122.7"/>
        <n v="123"/>
        <n v="123.4"/>
        <n v="123.5"/>
        <n v="124"/>
        <n v="124.3"/>
        <n v="125"/>
        <n v="125.7"/>
        <n v="126"/>
        <n v="127"/>
        <n v="127.3"/>
        <n v="127.5"/>
        <n v="128"/>
        <n v="128.5"/>
        <n v="129"/>
        <n v="129.5"/>
        <n v="129.80000000000001"/>
        <n v="130"/>
        <n v="130.19999999999999"/>
        <n v="130.5"/>
        <n v="130.6"/>
        <n v="130.69999999999999"/>
        <n v="131"/>
        <n v="131.19999999999999"/>
        <n v="131.5"/>
        <n v="131.69999999999999"/>
        <n v="132"/>
        <n v="132.19999999999999"/>
        <n v="132.30000000000001"/>
        <n v="132.4"/>
        <n v="132.5"/>
        <n v="132.6"/>
        <n v="132.80000000000001"/>
        <n v="133"/>
        <n v="134.69999999999999"/>
        <n v="134.80000000000001"/>
        <n v="141.5"/>
        <n v="150"/>
        <n v="151"/>
        <n v="155"/>
        <n v="157"/>
        <n v="165"/>
        <n v="175"/>
        <n v="177"/>
        <n v="201.8"/>
      </sharedItems>
    </cacheField>
    <cacheField name="höhe" numFmtId="0">
      <sharedItems containsSemiMixedTypes="0" containsString="0" containsNumber="1" containsInteger="1" minValue="165" maxValue="265" count="4">
        <n v="200"/>
        <n v="240"/>
        <n v="165"/>
        <n v="26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4">
  <r>
    <x v="0"/>
    <x v="0"/>
    <x v="0"/>
  </r>
  <r>
    <x v="0"/>
    <x v="0"/>
    <x v="0"/>
  </r>
  <r>
    <x v="0"/>
    <x v="1"/>
    <x v="0"/>
  </r>
  <r>
    <x v="0"/>
    <x v="1"/>
    <x v="0"/>
  </r>
  <r>
    <x v="0"/>
    <x v="1"/>
    <x v="0"/>
  </r>
  <r>
    <x v="0"/>
    <x v="1"/>
    <x v="0"/>
  </r>
  <r>
    <x v="0"/>
    <x v="1"/>
    <x v="0"/>
  </r>
  <r>
    <x v="0"/>
    <x v="2"/>
    <x v="0"/>
  </r>
  <r>
    <x v="0"/>
    <x v="3"/>
    <x v="0"/>
  </r>
  <r>
    <x v="0"/>
    <x v="4"/>
    <x v="1"/>
  </r>
  <r>
    <x v="0"/>
    <x v="5"/>
    <x v="1"/>
  </r>
  <r>
    <x v="0"/>
    <x v="5"/>
    <x v="0"/>
  </r>
  <r>
    <x v="0"/>
    <x v="5"/>
    <x v="0"/>
  </r>
  <r>
    <x v="0"/>
    <x v="6"/>
    <x v="1"/>
  </r>
  <r>
    <x v="0"/>
    <x v="7"/>
    <x v="0"/>
  </r>
  <r>
    <x v="0"/>
    <x v="7"/>
    <x v="2"/>
  </r>
  <r>
    <x v="0"/>
    <x v="8"/>
    <x v="0"/>
  </r>
  <r>
    <x v="0"/>
    <x v="8"/>
    <x v="0"/>
  </r>
  <r>
    <x v="0"/>
    <x v="8"/>
    <x v="0"/>
  </r>
  <r>
    <x v="0"/>
    <x v="8"/>
    <x v="0"/>
  </r>
  <r>
    <x v="0"/>
    <x v="9"/>
    <x v="1"/>
  </r>
  <r>
    <x v="0"/>
    <x v="10"/>
    <x v="3"/>
  </r>
  <r>
    <x v="0"/>
    <x v="11"/>
    <x v="0"/>
  </r>
  <r>
    <x v="0"/>
    <x v="11"/>
    <x v="0"/>
  </r>
  <r>
    <x v="0"/>
    <x v="11"/>
    <x v="0"/>
  </r>
  <r>
    <x v="0"/>
    <x v="11"/>
    <x v="0"/>
  </r>
  <r>
    <x v="0"/>
    <x v="11"/>
    <x v="0"/>
  </r>
  <r>
    <x v="0"/>
    <x v="12"/>
    <x v="0"/>
  </r>
  <r>
    <x v="0"/>
    <x v="13"/>
    <x v="0"/>
  </r>
  <r>
    <x v="0"/>
    <x v="14"/>
    <x v="1"/>
  </r>
  <r>
    <x v="0"/>
    <x v="15"/>
    <x v="0"/>
  </r>
  <r>
    <x v="0"/>
    <x v="15"/>
    <x v="1"/>
  </r>
  <r>
    <x v="0"/>
    <x v="15"/>
    <x v="0"/>
  </r>
  <r>
    <x v="0"/>
    <x v="16"/>
    <x v="1"/>
  </r>
  <r>
    <x v="0"/>
    <x v="17"/>
    <x v="1"/>
  </r>
  <r>
    <x v="0"/>
    <x v="17"/>
    <x v="1"/>
  </r>
  <r>
    <x v="0"/>
    <x v="17"/>
    <x v="1"/>
  </r>
  <r>
    <x v="0"/>
    <x v="17"/>
    <x v="1"/>
  </r>
  <r>
    <x v="0"/>
    <x v="17"/>
    <x v="0"/>
  </r>
  <r>
    <x v="0"/>
    <x v="18"/>
    <x v="0"/>
  </r>
  <r>
    <x v="0"/>
    <x v="18"/>
    <x v="0"/>
  </r>
  <r>
    <x v="0"/>
    <x v="18"/>
    <x v="1"/>
  </r>
  <r>
    <x v="0"/>
    <x v="19"/>
    <x v="0"/>
  </r>
  <r>
    <x v="0"/>
    <x v="20"/>
    <x v="1"/>
  </r>
  <r>
    <x v="0"/>
    <x v="21"/>
    <x v="0"/>
  </r>
  <r>
    <x v="0"/>
    <x v="21"/>
    <x v="0"/>
  </r>
  <r>
    <x v="0"/>
    <x v="22"/>
    <x v="0"/>
  </r>
  <r>
    <x v="0"/>
    <x v="22"/>
    <x v="1"/>
  </r>
  <r>
    <x v="0"/>
    <x v="23"/>
    <x v="1"/>
  </r>
  <r>
    <x v="0"/>
    <x v="23"/>
    <x v="0"/>
  </r>
  <r>
    <x v="0"/>
    <x v="24"/>
    <x v="1"/>
  </r>
  <r>
    <x v="0"/>
    <x v="24"/>
    <x v="1"/>
  </r>
  <r>
    <x v="0"/>
    <x v="24"/>
    <x v="0"/>
  </r>
  <r>
    <x v="0"/>
    <x v="24"/>
    <x v="0"/>
  </r>
  <r>
    <x v="0"/>
    <x v="24"/>
    <x v="0"/>
  </r>
  <r>
    <x v="0"/>
    <x v="25"/>
    <x v="0"/>
  </r>
  <r>
    <x v="0"/>
    <x v="25"/>
    <x v="0"/>
  </r>
  <r>
    <x v="0"/>
    <x v="26"/>
    <x v="1"/>
  </r>
  <r>
    <x v="0"/>
    <x v="26"/>
    <x v="0"/>
  </r>
  <r>
    <x v="0"/>
    <x v="26"/>
    <x v="0"/>
  </r>
  <r>
    <x v="0"/>
    <x v="27"/>
    <x v="0"/>
  </r>
  <r>
    <x v="0"/>
    <x v="27"/>
    <x v="0"/>
  </r>
  <r>
    <x v="0"/>
    <x v="28"/>
    <x v="0"/>
  </r>
  <r>
    <x v="0"/>
    <x v="29"/>
    <x v="3"/>
  </r>
  <r>
    <x v="0"/>
    <x v="29"/>
    <x v="0"/>
  </r>
  <r>
    <x v="0"/>
    <x v="29"/>
    <x v="0"/>
  </r>
  <r>
    <x v="0"/>
    <x v="30"/>
    <x v="0"/>
  </r>
  <r>
    <x v="0"/>
    <x v="31"/>
    <x v="0"/>
  </r>
  <r>
    <x v="0"/>
    <x v="31"/>
    <x v="0"/>
  </r>
  <r>
    <x v="0"/>
    <x v="32"/>
    <x v="1"/>
  </r>
  <r>
    <x v="0"/>
    <x v="32"/>
    <x v="0"/>
  </r>
  <r>
    <x v="0"/>
    <x v="33"/>
    <x v="0"/>
  </r>
  <r>
    <x v="0"/>
    <x v="34"/>
    <x v="1"/>
  </r>
  <r>
    <x v="0"/>
    <x v="34"/>
    <x v="1"/>
  </r>
  <r>
    <x v="0"/>
    <x v="34"/>
    <x v="0"/>
  </r>
  <r>
    <x v="0"/>
    <x v="35"/>
    <x v="1"/>
  </r>
  <r>
    <x v="0"/>
    <x v="35"/>
    <x v="1"/>
  </r>
  <r>
    <x v="0"/>
    <x v="35"/>
    <x v="0"/>
  </r>
  <r>
    <x v="0"/>
    <x v="35"/>
    <x v="0"/>
  </r>
  <r>
    <x v="0"/>
    <x v="36"/>
    <x v="0"/>
  </r>
  <r>
    <x v="0"/>
    <x v="37"/>
    <x v="0"/>
  </r>
  <r>
    <x v="0"/>
    <x v="37"/>
    <x v="0"/>
  </r>
  <r>
    <x v="0"/>
    <x v="37"/>
    <x v="0"/>
  </r>
  <r>
    <x v="0"/>
    <x v="37"/>
    <x v="0"/>
  </r>
  <r>
    <x v="0"/>
    <x v="37"/>
    <x v="0"/>
  </r>
  <r>
    <x v="0"/>
    <x v="38"/>
    <x v="1"/>
  </r>
  <r>
    <x v="0"/>
    <x v="38"/>
    <x v="0"/>
  </r>
  <r>
    <x v="0"/>
    <x v="38"/>
    <x v="0"/>
  </r>
  <r>
    <x v="0"/>
    <x v="39"/>
    <x v="1"/>
  </r>
  <r>
    <x v="0"/>
    <x v="39"/>
    <x v="0"/>
  </r>
  <r>
    <x v="0"/>
    <x v="40"/>
    <x v="1"/>
  </r>
  <r>
    <x v="0"/>
    <x v="40"/>
    <x v="0"/>
  </r>
  <r>
    <x v="0"/>
    <x v="40"/>
    <x v="0"/>
  </r>
  <r>
    <x v="0"/>
    <x v="40"/>
    <x v="0"/>
  </r>
  <r>
    <x v="0"/>
    <x v="40"/>
    <x v="0"/>
  </r>
  <r>
    <x v="0"/>
    <x v="40"/>
    <x v="0"/>
  </r>
  <r>
    <x v="0"/>
    <x v="40"/>
    <x v="0"/>
  </r>
  <r>
    <x v="0"/>
    <x v="40"/>
    <x v="0"/>
  </r>
  <r>
    <x v="0"/>
    <x v="40"/>
    <x v="0"/>
  </r>
  <r>
    <x v="0"/>
    <x v="40"/>
    <x v="0"/>
  </r>
  <r>
    <x v="0"/>
    <x v="40"/>
    <x v="0"/>
  </r>
  <r>
    <x v="0"/>
    <x v="40"/>
    <x v="0"/>
  </r>
  <r>
    <x v="0"/>
    <x v="40"/>
    <x v="0"/>
  </r>
  <r>
    <x v="0"/>
    <x v="40"/>
    <x v="2"/>
  </r>
  <r>
    <x v="0"/>
    <x v="41"/>
    <x v="0"/>
  </r>
  <r>
    <x v="0"/>
    <x v="41"/>
    <x v="1"/>
  </r>
  <r>
    <x v="0"/>
    <x v="41"/>
    <x v="0"/>
  </r>
  <r>
    <x v="0"/>
    <x v="42"/>
    <x v="0"/>
  </r>
  <r>
    <x v="0"/>
    <x v="42"/>
    <x v="1"/>
  </r>
  <r>
    <x v="0"/>
    <x v="42"/>
    <x v="0"/>
  </r>
  <r>
    <x v="0"/>
    <x v="42"/>
    <x v="1"/>
  </r>
  <r>
    <x v="0"/>
    <x v="42"/>
    <x v="1"/>
  </r>
  <r>
    <x v="0"/>
    <x v="42"/>
    <x v="0"/>
  </r>
  <r>
    <x v="0"/>
    <x v="42"/>
    <x v="0"/>
  </r>
  <r>
    <x v="0"/>
    <x v="42"/>
    <x v="0"/>
  </r>
  <r>
    <x v="0"/>
    <x v="42"/>
    <x v="0"/>
  </r>
  <r>
    <x v="0"/>
    <x v="42"/>
    <x v="0"/>
  </r>
  <r>
    <x v="0"/>
    <x v="42"/>
    <x v="0"/>
  </r>
  <r>
    <x v="0"/>
    <x v="42"/>
    <x v="0"/>
  </r>
  <r>
    <x v="0"/>
    <x v="42"/>
    <x v="0"/>
  </r>
  <r>
    <x v="0"/>
    <x v="42"/>
    <x v="0"/>
  </r>
  <r>
    <x v="0"/>
    <x v="43"/>
    <x v="0"/>
  </r>
  <r>
    <x v="0"/>
    <x v="44"/>
    <x v="0"/>
  </r>
  <r>
    <x v="0"/>
    <x v="44"/>
    <x v="0"/>
  </r>
  <r>
    <x v="0"/>
    <x v="44"/>
    <x v="0"/>
  </r>
  <r>
    <x v="0"/>
    <x v="44"/>
    <x v="0"/>
  </r>
  <r>
    <x v="0"/>
    <x v="44"/>
    <x v="0"/>
  </r>
  <r>
    <x v="0"/>
    <x v="45"/>
    <x v="0"/>
  </r>
  <r>
    <x v="0"/>
    <x v="45"/>
    <x v="1"/>
  </r>
  <r>
    <x v="0"/>
    <x v="45"/>
    <x v="1"/>
  </r>
  <r>
    <x v="0"/>
    <x v="45"/>
    <x v="1"/>
  </r>
  <r>
    <x v="0"/>
    <x v="45"/>
    <x v="1"/>
  </r>
  <r>
    <x v="0"/>
    <x v="45"/>
    <x v="0"/>
  </r>
  <r>
    <x v="0"/>
    <x v="45"/>
    <x v="1"/>
  </r>
  <r>
    <x v="0"/>
    <x v="45"/>
    <x v="0"/>
  </r>
  <r>
    <x v="0"/>
    <x v="45"/>
    <x v="0"/>
  </r>
  <r>
    <x v="0"/>
    <x v="45"/>
    <x v="0"/>
  </r>
  <r>
    <x v="0"/>
    <x v="45"/>
    <x v="0"/>
  </r>
  <r>
    <x v="0"/>
    <x v="45"/>
    <x v="0"/>
  </r>
  <r>
    <x v="0"/>
    <x v="45"/>
    <x v="0"/>
  </r>
  <r>
    <x v="0"/>
    <x v="45"/>
    <x v="0"/>
  </r>
  <r>
    <x v="0"/>
    <x v="46"/>
    <x v="1"/>
  </r>
  <r>
    <x v="0"/>
    <x v="47"/>
    <x v="1"/>
  </r>
  <r>
    <x v="0"/>
    <x v="47"/>
    <x v="1"/>
  </r>
  <r>
    <x v="0"/>
    <x v="47"/>
    <x v="0"/>
  </r>
  <r>
    <x v="0"/>
    <x v="48"/>
    <x v="0"/>
  </r>
  <r>
    <x v="0"/>
    <x v="49"/>
    <x v="0"/>
  </r>
  <r>
    <x v="0"/>
    <x v="49"/>
    <x v="0"/>
  </r>
  <r>
    <x v="0"/>
    <x v="49"/>
    <x v="0"/>
  </r>
  <r>
    <x v="0"/>
    <x v="49"/>
    <x v="0"/>
  </r>
  <r>
    <x v="0"/>
    <x v="49"/>
    <x v="0"/>
  </r>
  <r>
    <x v="0"/>
    <x v="49"/>
    <x v="0"/>
  </r>
  <r>
    <x v="0"/>
    <x v="49"/>
    <x v="0"/>
  </r>
  <r>
    <x v="0"/>
    <x v="49"/>
    <x v="0"/>
  </r>
  <r>
    <x v="0"/>
    <x v="49"/>
    <x v="0"/>
  </r>
  <r>
    <x v="0"/>
    <x v="50"/>
    <x v="0"/>
  </r>
  <r>
    <x v="0"/>
    <x v="51"/>
    <x v="0"/>
  </r>
  <r>
    <x v="0"/>
    <x v="52"/>
    <x v="0"/>
  </r>
  <r>
    <x v="0"/>
    <x v="53"/>
    <x v="0"/>
  </r>
  <r>
    <x v="0"/>
    <x v="53"/>
    <x v="0"/>
  </r>
  <r>
    <x v="0"/>
    <x v="54"/>
    <x v="0"/>
  </r>
  <r>
    <x v="0"/>
    <x v="54"/>
    <x v="0"/>
  </r>
  <r>
    <x v="0"/>
    <x v="55"/>
    <x v="0"/>
  </r>
  <r>
    <x v="0"/>
    <x v="56"/>
    <x v="0"/>
  </r>
  <r>
    <x v="1"/>
    <x v="57"/>
    <x v="0"/>
  </r>
  <r>
    <x v="2"/>
    <x v="58"/>
    <x v="1"/>
  </r>
  <r>
    <x v="0"/>
    <x v="58"/>
    <x v="0"/>
  </r>
  <r>
    <x v="1"/>
    <x v="58"/>
    <x v="0"/>
  </r>
  <r>
    <x v="0"/>
    <x v="58"/>
    <x v="3"/>
  </r>
  <r>
    <x v="0"/>
    <x v="58"/>
    <x v="0"/>
  </r>
  <r>
    <x v="0"/>
    <x v="58"/>
    <x v="1"/>
  </r>
  <r>
    <x v="3"/>
    <x v="58"/>
    <x v="1"/>
  </r>
  <r>
    <x v="1"/>
    <x v="58"/>
    <x v="0"/>
  </r>
  <r>
    <x v="1"/>
    <x v="58"/>
    <x v="0"/>
  </r>
  <r>
    <x v="1"/>
    <x v="58"/>
    <x v="1"/>
  </r>
  <r>
    <x v="0"/>
    <x v="58"/>
    <x v="1"/>
  </r>
  <r>
    <x v="4"/>
    <x v="58"/>
    <x v="0"/>
  </r>
  <r>
    <x v="1"/>
    <x v="58"/>
    <x v="0"/>
  </r>
  <r>
    <x v="0"/>
    <x v="58"/>
    <x v="3"/>
  </r>
  <r>
    <x v="0"/>
    <x v="58"/>
    <x v="1"/>
  </r>
  <r>
    <x v="3"/>
    <x v="58"/>
    <x v="1"/>
  </r>
  <r>
    <x v="0"/>
    <x v="58"/>
    <x v="1"/>
  </r>
  <r>
    <x v="0"/>
    <x v="58"/>
    <x v="0"/>
  </r>
  <r>
    <x v="1"/>
    <x v="58"/>
    <x v="0"/>
  </r>
  <r>
    <x v="1"/>
    <x v="58"/>
    <x v="0"/>
  </r>
  <r>
    <x v="5"/>
    <x v="58"/>
    <x v="0"/>
  </r>
  <r>
    <x v="5"/>
    <x v="58"/>
    <x v="0"/>
  </r>
  <r>
    <x v="1"/>
    <x v="58"/>
    <x v="0"/>
  </r>
  <r>
    <x v="6"/>
    <x v="58"/>
    <x v="0"/>
  </r>
  <r>
    <x v="3"/>
    <x v="58"/>
    <x v="0"/>
  </r>
  <r>
    <x v="0"/>
    <x v="58"/>
    <x v="0"/>
  </r>
  <r>
    <x v="0"/>
    <x v="58"/>
    <x v="0"/>
  </r>
  <r>
    <x v="0"/>
    <x v="58"/>
    <x v="1"/>
  </r>
  <r>
    <x v="0"/>
    <x v="58"/>
    <x v="1"/>
  </r>
  <r>
    <x v="1"/>
    <x v="58"/>
    <x v="1"/>
  </r>
  <r>
    <x v="1"/>
    <x v="58"/>
    <x v="0"/>
  </r>
  <r>
    <x v="1"/>
    <x v="58"/>
    <x v="0"/>
  </r>
  <r>
    <x v="1"/>
    <x v="58"/>
    <x v="0"/>
  </r>
  <r>
    <x v="0"/>
    <x v="58"/>
    <x v="0"/>
  </r>
  <r>
    <x v="3"/>
    <x v="58"/>
    <x v="0"/>
  </r>
  <r>
    <x v="1"/>
    <x v="58"/>
    <x v="0"/>
  </r>
  <r>
    <x v="1"/>
    <x v="58"/>
    <x v="0"/>
  </r>
  <r>
    <x v="0"/>
    <x v="58"/>
    <x v="0"/>
  </r>
  <r>
    <x v="0"/>
    <x v="58"/>
    <x v="0"/>
  </r>
  <r>
    <x v="1"/>
    <x v="58"/>
    <x v="0"/>
  </r>
  <r>
    <x v="6"/>
    <x v="58"/>
    <x v="0"/>
  </r>
  <r>
    <x v="3"/>
    <x v="58"/>
    <x v="0"/>
  </r>
  <r>
    <x v="0"/>
    <x v="58"/>
    <x v="0"/>
  </r>
  <r>
    <x v="3"/>
    <x v="58"/>
    <x v="0"/>
  </r>
  <r>
    <x v="1"/>
    <x v="58"/>
    <x v="0"/>
  </r>
  <r>
    <x v="2"/>
    <x v="58"/>
    <x v="0"/>
  </r>
  <r>
    <x v="7"/>
    <x v="58"/>
    <x v="0"/>
  </r>
  <r>
    <x v="6"/>
    <x v="58"/>
    <x v="0"/>
  </r>
  <r>
    <x v="7"/>
    <x v="58"/>
    <x v="0"/>
  </r>
  <r>
    <x v="1"/>
    <x v="58"/>
    <x v="0"/>
  </r>
  <r>
    <x v="0"/>
    <x v="58"/>
    <x v="2"/>
  </r>
  <r>
    <x v="0"/>
    <x v="59"/>
    <x v="0"/>
  </r>
  <r>
    <x v="0"/>
    <x v="60"/>
    <x v="0"/>
  </r>
  <r>
    <x v="0"/>
    <x v="61"/>
    <x v="2"/>
  </r>
  <r>
    <x v="0"/>
    <x v="62"/>
    <x v="0"/>
  </r>
  <r>
    <x v="0"/>
    <x v="63"/>
    <x v="0"/>
  </r>
  <r>
    <x v="0"/>
    <x v="63"/>
    <x v="0"/>
  </r>
  <r>
    <x v="0"/>
    <x v="64"/>
    <x v="0"/>
  </r>
  <r>
    <x v="0"/>
    <x v="64"/>
    <x v="0"/>
  </r>
  <r>
    <x v="0"/>
    <x v="65"/>
    <x v="0"/>
  </r>
  <r>
    <x v="0"/>
    <x v="65"/>
    <x v="0"/>
  </r>
  <r>
    <x v="0"/>
    <x v="65"/>
    <x v="0"/>
  </r>
  <r>
    <x v="0"/>
    <x v="65"/>
    <x v="0"/>
  </r>
  <r>
    <x v="0"/>
    <x v="65"/>
    <x v="0"/>
  </r>
  <r>
    <x v="0"/>
    <x v="65"/>
    <x v="0"/>
  </r>
  <r>
    <x v="0"/>
    <x v="65"/>
    <x v="0"/>
  </r>
  <r>
    <x v="0"/>
    <x v="66"/>
    <x v="0"/>
  </r>
  <r>
    <x v="0"/>
    <x v="66"/>
    <x v="0"/>
  </r>
  <r>
    <x v="0"/>
    <x v="67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1CD3CC-D497-4293-AF86-B701F41DBDCD}" name="PivotTable1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B100" firstHeaderRow="1" firstDataRow="1" firstDataCol="1"/>
  <pivotFields count="3">
    <pivotField dataField="1" showAll="0">
      <items count="9">
        <item x="0"/>
        <item x="1"/>
        <item x="3"/>
        <item x="5"/>
        <item x="4"/>
        <item x="2"/>
        <item x="7"/>
        <item x="6"/>
        <item t="default"/>
      </items>
    </pivotField>
    <pivotField axis="axisRow" showAl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t="default"/>
      </items>
    </pivotField>
    <pivotField axis="axisRow" showAll="0">
      <items count="5">
        <item x="2"/>
        <item x="0"/>
        <item x="1"/>
        <item x="3"/>
        <item t="default"/>
      </items>
    </pivotField>
  </pivotFields>
  <rowFields count="2">
    <field x="2"/>
    <field x="1"/>
  </rowFields>
  <rowItems count="97">
    <i>
      <x/>
    </i>
    <i r="1">
      <x v="7"/>
    </i>
    <i r="1">
      <x v="40"/>
    </i>
    <i r="1">
      <x v="58"/>
    </i>
    <i r="1">
      <x v="61"/>
    </i>
    <i>
      <x v="1"/>
    </i>
    <i r="1">
      <x/>
    </i>
    <i r="1">
      <x v="1"/>
    </i>
    <i r="1">
      <x v="2"/>
    </i>
    <i r="1">
      <x v="3"/>
    </i>
    <i r="1">
      <x v="5"/>
    </i>
    <i r="1">
      <x v="7"/>
    </i>
    <i r="1">
      <x v="8"/>
    </i>
    <i r="1">
      <x v="11"/>
    </i>
    <i r="1">
      <x v="12"/>
    </i>
    <i r="1">
      <x v="13"/>
    </i>
    <i r="1">
      <x v="15"/>
    </i>
    <i r="1">
      <x v="17"/>
    </i>
    <i r="1">
      <x v="18"/>
    </i>
    <i r="1">
      <x v="19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2"/>
    </i>
    <i r="1">
      <x v="63"/>
    </i>
    <i r="1">
      <x v="64"/>
    </i>
    <i r="1">
      <x v="65"/>
    </i>
    <i r="1">
      <x v="66"/>
    </i>
    <i r="1">
      <x v="67"/>
    </i>
    <i>
      <x v="2"/>
    </i>
    <i r="1">
      <x v="4"/>
    </i>
    <i r="1">
      <x v="5"/>
    </i>
    <i r="1">
      <x v="6"/>
    </i>
    <i r="1">
      <x v="9"/>
    </i>
    <i r="1">
      <x v="14"/>
    </i>
    <i r="1">
      <x v="15"/>
    </i>
    <i r="1">
      <x v="16"/>
    </i>
    <i r="1">
      <x v="17"/>
    </i>
    <i r="1">
      <x v="18"/>
    </i>
    <i r="1">
      <x v="20"/>
    </i>
    <i r="1">
      <x v="22"/>
    </i>
    <i r="1">
      <x v="23"/>
    </i>
    <i r="1">
      <x v="24"/>
    </i>
    <i r="1">
      <x v="26"/>
    </i>
    <i r="1">
      <x v="32"/>
    </i>
    <i r="1">
      <x v="34"/>
    </i>
    <i r="1">
      <x v="35"/>
    </i>
    <i r="1">
      <x v="38"/>
    </i>
    <i r="1">
      <x v="39"/>
    </i>
    <i r="1">
      <x v="40"/>
    </i>
    <i r="1">
      <x v="41"/>
    </i>
    <i r="1">
      <x v="42"/>
    </i>
    <i r="1">
      <x v="45"/>
    </i>
    <i r="1">
      <x v="46"/>
    </i>
    <i r="1">
      <x v="47"/>
    </i>
    <i r="1">
      <x v="58"/>
    </i>
    <i>
      <x v="3"/>
    </i>
    <i r="1">
      <x v="10"/>
    </i>
    <i r="1">
      <x v="29"/>
    </i>
    <i r="1">
      <x v="58"/>
    </i>
    <i t="grand">
      <x/>
    </i>
  </rowItems>
  <colItems count="1">
    <i/>
  </colItems>
  <dataFields count="1">
    <dataField name="Summe von Menge" fld="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B562B40-E61A-9641-B308-DD19A1630F86}" name="Tabelle2" displayName="Tabelle2" ref="A4:M294" totalsRowCount="1">
  <autoFilter ref="A4:M293" xr:uid="{BB562B40-E61A-9641-B308-DD19A1630F86}"/>
  <tableColumns count="13">
    <tableColumn id="1" xr3:uid="{68A3FBD3-BCDA-8942-82C6-D02267296338}" name="Pos"/>
    <tableColumn id="2" xr3:uid="{B387896A-6AA6-9542-91E9-6604BAE09FAA}" name="BT"/>
    <tableColumn id="3" xr3:uid="{7736BCD2-5ED4-F44C-8FEB-8FC37ED500F5}" name="Etage"/>
    <tableColumn id="9" xr3:uid="{3B1C2C00-2D96-594C-BD2F-210377F1C8AE}" name="Raum" dataDxfId="7" totalsRowDxfId="6"/>
    <tableColumn id="4" xr3:uid="{90FD9D11-D1B7-D447-829D-66886C1B977F}" name="Fassade"/>
    <tableColumn id="12" xr3:uid="{306F2D43-8D9F-4EC7-9715-CFF210362867}" name="Bezeichnung">
      <calculatedColumnFormula>+CONCATENATE(Tabelle2[[#This Row],[Etage]]&amp;" - "&amp;Tabelle2[[#This Row],[Raum]]&amp;" - "&amp;Tabelle2[[#This Row],[Fassade]])</calculatedColumnFormula>
    </tableColumn>
    <tableColumn id="5" xr3:uid="{226AC4DA-853E-CB46-B247-6B40FF02FC79}" name="Menge" totalsRowFunction="sum"/>
    <tableColumn id="6" xr3:uid="{F45021F7-775B-6E46-B81D-B1025FA7DE3A}" name="Breite" totalsRowFunction="average" dataDxfId="5" totalsRowDxfId="4" dataCellStyle="Komma"/>
    <tableColumn id="7" xr3:uid="{FA6D821E-7BD8-6B4E-8C04-3624EB70E249}" name="Höhe" totalsRowFunction="average" dataDxfId="3" totalsRowDxfId="2" dataCellStyle="Komma"/>
    <tableColumn id="8" xr3:uid="{98C548FE-2296-9C4C-AA4E-97D57DA8F6FF}" name="Bedseite"/>
    <tableColumn id="10" xr3:uid="{9BFFDAD3-8989-7141-A95A-6F5908019DED}" name="Bemerkung"/>
    <tableColumn id="11" xr3:uid="{27C6F979-1048-4D14-B5BD-6CB9D89C3502}" name="bestellt" dataDxfId="1" totalsRowDxfId="0"/>
    <tableColumn id="13" xr3:uid="{0EF507C0-B4C5-40EA-81D2-56DBB276EF74}" name="Stoff m" totalsRowFunction="sum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0AE8E7-30B7-4EC1-AF86-61A5C997EDF9}" name="Tabelle1" displayName="Tabelle1" ref="A3:C237" totalsRowShown="0">
  <autoFilter ref="A3:C237" xr:uid="{4F0AE8E7-30B7-4EC1-AF86-61A5C997EDF9}"/>
  <sortState xmlns:xlrd2="http://schemas.microsoft.com/office/spreadsheetml/2017/richdata2" ref="A4:C237">
    <sortCondition ref="B3:B237"/>
  </sortState>
  <tableColumns count="3">
    <tableColumn id="1" xr3:uid="{A706CB75-E15E-461E-A446-174C172383AA}" name="Menge"/>
    <tableColumn id="2" xr3:uid="{9C691BF5-5466-488F-961D-4DA9B4BB5BAC}" name="Breite"/>
    <tableColumn id="3" xr3:uid="{46DE8B1B-5A46-4527-86E0-99EC24678546}" name="höh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9E39F-8D87-2A45-A373-4C96F2F34BFD}">
  <sheetPr>
    <pageSetUpPr fitToPage="1"/>
  </sheetPr>
  <dimension ref="A1:Q357"/>
  <sheetViews>
    <sheetView tabSelected="1" topLeftCell="B1" zoomScaleNormal="150" zoomScaleSheetLayoutView="100" workbookViewId="0">
      <pane ySplit="4" topLeftCell="A299" activePane="bottomLeft" state="frozen"/>
      <selection activeCell="E1" sqref="E1"/>
      <selection pane="bottomLeft" activeCell="D304" sqref="D304"/>
    </sheetView>
  </sheetViews>
  <sheetFormatPr baseColWidth="10" defaultColWidth="9" defaultRowHeight="14.25" x14ac:dyDescent="0.45"/>
  <cols>
    <col min="1" max="1" width="6.73046875" customWidth="1"/>
    <col min="3" max="3" width="6.86328125" customWidth="1"/>
    <col min="4" max="4" width="6.86328125" style="3" customWidth="1"/>
    <col min="5" max="5" width="8.86328125" bestFit="1" customWidth="1"/>
    <col min="6" max="6" width="7.265625" customWidth="1"/>
    <col min="8" max="8" width="9" style="1"/>
    <col min="9" max="9" width="10.59765625" style="1" bestFit="1" customWidth="1"/>
    <col min="10" max="10" width="6.33203125" customWidth="1"/>
    <col min="12" max="12" width="4.1328125" style="3" customWidth="1"/>
    <col min="17" max="17" width="12.6640625" customWidth="1"/>
  </cols>
  <sheetData>
    <row r="1" spans="1:17" x14ac:dyDescent="0.45">
      <c r="A1" t="s">
        <v>29</v>
      </c>
      <c r="B1" t="s">
        <v>30</v>
      </c>
      <c r="D1" s="3" t="s">
        <v>31</v>
      </c>
      <c r="E1" t="s">
        <v>32</v>
      </c>
    </row>
    <row r="2" spans="1:17" x14ac:dyDescent="0.45">
      <c r="A2" t="s">
        <v>20</v>
      </c>
      <c r="B2" t="s">
        <v>33</v>
      </c>
    </row>
    <row r="4" spans="1:17" x14ac:dyDescent="0.45">
      <c r="A4" t="s">
        <v>0</v>
      </c>
      <c r="B4" t="s">
        <v>1</v>
      </c>
      <c r="C4" t="s">
        <v>2</v>
      </c>
      <c r="D4" s="3" t="s">
        <v>9</v>
      </c>
      <c r="E4" t="s">
        <v>3</v>
      </c>
      <c r="F4" t="s">
        <v>28</v>
      </c>
      <c r="G4" t="s">
        <v>4</v>
      </c>
      <c r="H4" s="1" t="s">
        <v>5</v>
      </c>
      <c r="I4" s="1" t="s">
        <v>6</v>
      </c>
      <c r="J4" t="s">
        <v>7</v>
      </c>
      <c r="K4" t="s">
        <v>15</v>
      </c>
      <c r="L4" s="3" t="s">
        <v>27</v>
      </c>
      <c r="M4" t="s">
        <v>38</v>
      </c>
    </row>
    <row r="5" spans="1:17" x14ac:dyDescent="0.45">
      <c r="A5">
        <v>1</v>
      </c>
      <c r="B5">
        <v>17</v>
      </c>
      <c r="C5">
        <v>4</v>
      </c>
      <c r="D5" s="3">
        <v>1</v>
      </c>
      <c r="E5" t="s">
        <v>8</v>
      </c>
      <c r="F5" t="str">
        <f>+CONCATENATE(Tabelle2[[#This Row],[Etage]]&amp;" - "&amp;Tabelle2[[#This Row],[Raum]]&amp;" - "&amp;Tabelle2[[#This Row],[Fassade]])</f>
        <v>4 - 1 - L</v>
      </c>
      <c r="G5">
        <v>1</v>
      </c>
      <c r="H5" s="1">
        <v>138</v>
      </c>
      <c r="I5" s="1">
        <v>200</v>
      </c>
      <c r="J5" t="s">
        <v>10</v>
      </c>
    </row>
    <row r="6" spans="1:17" x14ac:dyDescent="0.45">
      <c r="A6">
        <v>2</v>
      </c>
      <c r="B6">
        <v>17</v>
      </c>
      <c r="C6">
        <v>4</v>
      </c>
      <c r="D6" s="3">
        <v>1</v>
      </c>
      <c r="E6" t="s">
        <v>8</v>
      </c>
      <c r="F6" t="str">
        <f>+CONCATENATE(Tabelle2[[#This Row],[Etage]]&amp;" - "&amp;Tabelle2[[#This Row],[Raum]]&amp;" - "&amp;Tabelle2[[#This Row],[Fassade]])</f>
        <v>4 - 1 - L</v>
      </c>
      <c r="G6">
        <v>1</v>
      </c>
      <c r="H6" s="1">
        <v>134.69999999999999</v>
      </c>
      <c r="I6" s="1">
        <v>200</v>
      </c>
    </row>
    <row r="7" spans="1:17" x14ac:dyDescent="0.45">
      <c r="A7">
        <v>3</v>
      </c>
      <c r="B7">
        <v>17</v>
      </c>
      <c r="C7">
        <v>4</v>
      </c>
      <c r="D7" s="3">
        <v>1</v>
      </c>
      <c r="E7" t="s">
        <v>8</v>
      </c>
      <c r="F7" t="str">
        <f>+CONCATENATE(Tabelle2[[#This Row],[Etage]]&amp;" - "&amp;Tabelle2[[#This Row],[Raum]]&amp;" - "&amp;Tabelle2[[#This Row],[Fassade]])</f>
        <v>4 - 1 - L</v>
      </c>
      <c r="G7">
        <v>1</v>
      </c>
      <c r="H7" s="1">
        <v>134.69999999999999</v>
      </c>
      <c r="I7" s="1">
        <v>200</v>
      </c>
    </row>
    <row r="8" spans="1:17" x14ac:dyDescent="0.45">
      <c r="A8">
        <v>4</v>
      </c>
      <c r="B8">
        <v>17</v>
      </c>
      <c r="C8">
        <v>4</v>
      </c>
      <c r="D8" s="3">
        <v>1</v>
      </c>
      <c r="E8" t="s">
        <v>8</v>
      </c>
      <c r="F8" t="str">
        <f>+CONCATENATE(Tabelle2[[#This Row],[Etage]]&amp;" - "&amp;Tabelle2[[#This Row],[Raum]]&amp;" - "&amp;Tabelle2[[#This Row],[Fassade]])</f>
        <v>4 - 1 - L</v>
      </c>
      <c r="G8">
        <v>1</v>
      </c>
      <c r="H8" s="1">
        <v>128.30000000000001</v>
      </c>
      <c r="I8" s="1">
        <v>200</v>
      </c>
    </row>
    <row r="9" spans="1:17" x14ac:dyDescent="0.45">
      <c r="A9">
        <v>5</v>
      </c>
      <c r="B9">
        <v>17</v>
      </c>
      <c r="C9">
        <v>4</v>
      </c>
      <c r="D9" s="3">
        <v>1</v>
      </c>
      <c r="E9" t="s">
        <v>8</v>
      </c>
      <c r="F9" t="str">
        <f>+CONCATENATE(Tabelle2[[#This Row],[Etage]]&amp;" - "&amp;Tabelle2[[#This Row],[Raum]]&amp;" - "&amp;Tabelle2[[#This Row],[Fassade]])</f>
        <v>4 - 1 - L</v>
      </c>
      <c r="G9">
        <v>1</v>
      </c>
      <c r="H9" s="1">
        <v>128.80000000000001</v>
      </c>
      <c r="I9" s="1">
        <v>200</v>
      </c>
    </row>
    <row r="10" spans="1:17" x14ac:dyDescent="0.45">
      <c r="A10">
        <v>6</v>
      </c>
      <c r="B10">
        <v>17</v>
      </c>
      <c r="C10">
        <v>4</v>
      </c>
      <c r="D10" s="3">
        <v>1</v>
      </c>
      <c r="E10" t="s">
        <v>8</v>
      </c>
      <c r="F10" t="str">
        <f>+CONCATENATE(Tabelle2[[#This Row],[Etage]]&amp;" - "&amp;Tabelle2[[#This Row],[Raum]]&amp;" - "&amp;Tabelle2[[#This Row],[Fassade]])</f>
        <v>4 - 1 - L</v>
      </c>
      <c r="G10">
        <v>1</v>
      </c>
      <c r="H10" s="1">
        <v>127.5</v>
      </c>
      <c r="I10" s="1">
        <v>200</v>
      </c>
      <c r="L10" s="1"/>
    </row>
    <row r="11" spans="1:17" x14ac:dyDescent="0.45">
      <c r="A11">
        <v>7</v>
      </c>
      <c r="B11">
        <v>17</v>
      </c>
      <c r="C11">
        <v>4</v>
      </c>
      <c r="D11" s="3">
        <v>2</v>
      </c>
      <c r="E11" t="s">
        <v>16</v>
      </c>
      <c r="F11" t="str">
        <f>+CONCATENATE(Tabelle2[[#This Row],[Etage]]&amp;" - "&amp;Tabelle2[[#This Row],[Raum]]&amp;" - "&amp;Tabelle2[[#This Row],[Fassade]])</f>
        <v>4 - 2 - links</v>
      </c>
      <c r="G11">
        <v>1</v>
      </c>
      <c r="H11" s="1">
        <v>127</v>
      </c>
      <c r="I11" s="1">
        <v>240</v>
      </c>
      <c r="J11" t="s">
        <v>8</v>
      </c>
      <c r="L11" s="8" t="s">
        <v>14</v>
      </c>
      <c r="M11">
        <f>+((Tabelle2[[#This Row],[Höhe]]+25)/100)/2*Tabelle2[[#This Row],[Menge]]</f>
        <v>1.325</v>
      </c>
      <c r="Q11" s="9">
        <f>Tabelle2[[#This Row],[Höhe]]*Tabelle2[[#This Row],[Menge]]</f>
        <v>240</v>
      </c>
    </row>
    <row r="12" spans="1:17" x14ac:dyDescent="0.45">
      <c r="A12">
        <v>8</v>
      </c>
      <c r="B12">
        <v>17</v>
      </c>
      <c r="C12">
        <v>4</v>
      </c>
      <c r="D12" s="3">
        <v>2</v>
      </c>
      <c r="E12" t="s">
        <v>16</v>
      </c>
      <c r="F12" t="str">
        <f>+CONCATENATE(Tabelle2[[#This Row],[Etage]]&amp;" - "&amp;Tabelle2[[#This Row],[Raum]]&amp;" - "&amp;Tabelle2[[#This Row],[Fassade]])</f>
        <v>4 - 2 - links</v>
      </c>
      <c r="G12">
        <v>6</v>
      </c>
      <c r="H12" s="1">
        <v>134.80000000000001</v>
      </c>
      <c r="I12" s="1">
        <v>240</v>
      </c>
      <c r="J12" t="s">
        <v>10</v>
      </c>
      <c r="L12" s="8" t="s">
        <v>14</v>
      </c>
      <c r="M12">
        <f>+((Tabelle2[[#This Row],[Höhe]]+25)/100)/2*Tabelle2[[#This Row],[Menge]]</f>
        <v>7.9499999999999993</v>
      </c>
      <c r="Q12" s="9">
        <f>Tabelle2[[#This Row],[Höhe]]*Tabelle2[[#This Row],[Menge]]+Q11</f>
        <v>1680</v>
      </c>
    </row>
    <row r="13" spans="1:17" x14ac:dyDescent="0.45">
      <c r="A13">
        <v>9</v>
      </c>
      <c r="B13">
        <v>17</v>
      </c>
      <c r="C13">
        <v>4</v>
      </c>
      <c r="D13" s="3">
        <v>2</v>
      </c>
      <c r="E13" t="s">
        <v>16</v>
      </c>
      <c r="F13" t="str">
        <f>+CONCATENATE(Tabelle2[[#This Row],[Etage]]&amp;" - "&amp;Tabelle2[[#This Row],[Raum]]&amp;" - "&amp;Tabelle2[[#This Row],[Fassade]])</f>
        <v>4 - 2 - links</v>
      </c>
      <c r="G13">
        <v>1</v>
      </c>
      <c r="H13" s="13">
        <v>130.5</v>
      </c>
      <c r="I13" s="1">
        <v>240</v>
      </c>
      <c r="J13" t="s">
        <v>10</v>
      </c>
      <c r="K13" t="s">
        <v>26</v>
      </c>
      <c r="L13" s="3" t="s">
        <v>14</v>
      </c>
      <c r="M13">
        <f>+((Tabelle2[[#This Row],[Höhe]]+25)/100)/2*Tabelle2[[#This Row],[Menge]]</f>
        <v>1.325</v>
      </c>
      <c r="Q13" s="9">
        <f>Tabelle2[[#This Row],[Höhe]]*Tabelle2[[#This Row],[Menge]]+Q12</f>
        <v>1920</v>
      </c>
    </row>
    <row r="14" spans="1:17" x14ac:dyDescent="0.45">
      <c r="A14">
        <v>10</v>
      </c>
      <c r="B14">
        <v>17</v>
      </c>
      <c r="C14">
        <v>4</v>
      </c>
      <c r="D14" s="3">
        <v>2</v>
      </c>
      <c r="E14" t="s">
        <v>16</v>
      </c>
      <c r="F14" t="str">
        <f>+CONCATENATE(Tabelle2[[#This Row],[Etage]]&amp;" - "&amp;Tabelle2[[#This Row],[Raum]]&amp;" - "&amp;Tabelle2[[#This Row],[Fassade]])</f>
        <v>4 - 2 - links</v>
      </c>
      <c r="G14">
        <v>1</v>
      </c>
      <c r="H14" s="14">
        <v>130.5</v>
      </c>
      <c r="I14" s="7">
        <v>240</v>
      </c>
      <c r="J14" t="s">
        <v>8</v>
      </c>
      <c r="K14" t="s">
        <v>26</v>
      </c>
      <c r="L14" s="3" t="s">
        <v>14</v>
      </c>
      <c r="M14">
        <f>+((Tabelle2[[#This Row],[Höhe]]+25)/100)/2*Tabelle2[[#This Row],[Menge]]</f>
        <v>1.325</v>
      </c>
      <c r="Q14" s="9">
        <f>Tabelle2[[#This Row],[Höhe]]*Tabelle2[[#This Row],[Menge]]+Q13</f>
        <v>2160</v>
      </c>
    </row>
    <row r="15" spans="1:17" x14ac:dyDescent="0.45">
      <c r="A15">
        <v>11</v>
      </c>
      <c r="B15">
        <v>17</v>
      </c>
      <c r="C15">
        <v>4</v>
      </c>
      <c r="D15" s="3">
        <v>2</v>
      </c>
      <c r="E15" t="s">
        <v>16</v>
      </c>
      <c r="F15" t="str">
        <f>+CONCATENATE(Tabelle2[[#This Row],[Etage]]&amp;" - "&amp;Tabelle2[[#This Row],[Raum]]&amp;" - "&amp;Tabelle2[[#This Row],[Fassade]])</f>
        <v>4 - 2 - links</v>
      </c>
      <c r="G15">
        <v>1</v>
      </c>
      <c r="H15" s="7">
        <v>129.80000000000001</v>
      </c>
      <c r="I15" s="7">
        <v>240</v>
      </c>
      <c r="J15" t="s">
        <v>8</v>
      </c>
      <c r="L15" s="3" t="s">
        <v>14</v>
      </c>
      <c r="M15">
        <f>+((Tabelle2[[#This Row],[Höhe]]+25)/100)/2*Tabelle2[[#This Row],[Menge]]</f>
        <v>1.325</v>
      </c>
      <c r="Q15" s="9">
        <f>Tabelle2[[#This Row],[Höhe]]*Tabelle2[[#This Row],[Menge]]+Q14</f>
        <v>2400</v>
      </c>
    </row>
    <row r="16" spans="1:17" x14ac:dyDescent="0.45">
      <c r="A16">
        <v>12</v>
      </c>
      <c r="B16">
        <v>17</v>
      </c>
      <c r="C16">
        <v>4</v>
      </c>
      <c r="D16" s="3">
        <v>2</v>
      </c>
      <c r="E16" t="s">
        <v>16</v>
      </c>
      <c r="F16" t="str">
        <f>+CONCATENATE(Tabelle2[[#This Row],[Etage]]&amp;" - "&amp;Tabelle2[[#This Row],[Raum]]&amp;" - "&amp;Tabelle2[[#This Row],[Fassade]])</f>
        <v>4 - 2 - links</v>
      </c>
      <c r="G16">
        <v>1</v>
      </c>
      <c r="H16" s="7">
        <v>129.5</v>
      </c>
      <c r="I16" s="7">
        <v>240</v>
      </c>
      <c r="J16" t="s">
        <v>10</v>
      </c>
      <c r="L16" s="3" t="s">
        <v>14</v>
      </c>
      <c r="M16">
        <f>+((Tabelle2[[#This Row],[Höhe]]+25)/100)/2*Tabelle2[[#This Row],[Menge]]</f>
        <v>1.325</v>
      </c>
      <c r="Q16" s="9">
        <f>Tabelle2[[#This Row],[Höhe]]*Tabelle2[[#This Row],[Menge]]+Q15</f>
        <v>2640</v>
      </c>
    </row>
    <row r="17" spans="1:17" x14ac:dyDescent="0.45">
      <c r="A17">
        <v>13</v>
      </c>
      <c r="B17">
        <v>17</v>
      </c>
      <c r="C17">
        <v>4</v>
      </c>
      <c r="D17" s="3">
        <v>2</v>
      </c>
      <c r="E17" t="s">
        <v>16</v>
      </c>
      <c r="F17" t="str">
        <f>+CONCATENATE(Tabelle2[[#This Row],[Etage]]&amp;" - "&amp;Tabelle2[[#This Row],[Raum]]&amp;" - "&amp;Tabelle2[[#This Row],[Fassade]])</f>
        <v>4 - 2 - links</v>
      </c>
      <c r="G17">
        <v>1</v>
      </c>
      <c r="H17" s="1">
        <v>130</v>
      </c>
      <c r="I17" s="1">
        <v>240</v>
      </c>
      <c r="J17" t="s">
        <v>10</v>
      </c>
      <c r="L17" s="3" t="s">
        <v>14</v>
      </c>
      <c r="M17">
        <f>+((Tabelle2[[#This Row],[Höhe]]+25)/100)/2*Tabelle2[[#This Row],[Menge]]</f>
        <v>1.325</v>
      </c>
      <c r="Q17" s="9">
        <f>Tabelle2[[#This Row],[Höhe]]*Tabelle2[[#This Row],[Menge]]+Q16</f>
        <v>2880</v>
      </c>
    </row>
    <row r="18" spans="1:17" x14ac:dyDescent="0.45">
      <c r="A18">
        <v>14</v>
      </c>
      <c r="B18">
        <v>17</v>
      </c>
      <c r="C18">
        <v>4</v>
      </c>
      <c r="D18" s="3">
        <v>3</v>
      </c>
      <c r="E18" t="s">
        <v>16</v>
      </c>
      <c r="F18" t="str">
        <f>+CONCATENATE(Tabelle2[[#This Row],[Etage]]&amp;" - "&amp;Tabelle2[[#This Row],[Raum]]&amp;" - "&amp;Tabelle2[[#This Row],[Fassade]])</f>
        <v>4 - 3 - links</v>
      </c>
      <c r="G18">
        <v>1</v>
      </c>
      <c r="H18" s="1">
        <v>130.6</v>
      </c>
      <c r="I18" s="1">
        <v>200</v>
      </c>
      <c r="J18" t="s">
        <v>8</v>
      </c>
      <c r="L18" s="3" t="s">
        <v>14</v>
      </c>
      <c r="M18">
        <f>+((Tabelle2[[#This Row],[Höhe]]+25)/100)/2*Tabelle2[[#This Row],[Menge]]</f>
        <v>1.125</v>
      </c>
      <c r="Q18" s="9">
        <f>Tabelle2[[#This Row],[Höhe]]*Tabelle2[[#This Row],[Menge]]+Q17</f>
        <v>3080</v>
      </c>
    </row>
    <row r="19" spans="1:17" x14ac:dyDescent="0.45">
      <c r="A19">
        <v>15</v>
      </c>
      <c r="B19">
        <v>17</v>
      </c>
      <c r="C19">
        <v>4</v>
      </c>
      <c r="D19" s="3">
        <v>3</v>
      </c>
      <c r="E19" t="s">
        <v>16</v>
      </c>
      <c r="F19" t="str">
        <f>+CONCATENATE(Tabelle2[[#This Row],[Etage]]&amp;" - "&amp;Tabelle2[[#This Row],[Raum]]&amp;" - "&amp;Tabelle2[[#This Row],[Fassade]])</f>
        <v>4 - 3 - links</v>
      </c>
      <c r="G19">
        <v>1</v>
      </c>
      <c r="H19" s="1">
        <v>130</v>
      </c>
      <c r="I19" s="1">
        <v>200</v>
      </c>
      <c r="J19" t="s">
        <v>10</v>
      </c>
      <c r="L19" s="3" t="s">
        <v>14</v>
      </c>
      <c r="M19">
        <f>+((Tabelle2[[#This Row],[Höhe]]+25)/100)/2*Tabelle2[[#This Row],[Menge]]</f>
        <v>1.125</v>
      </c>
      <c r="Q19" s="9">
        <f>Tabelle2[[#This Row],[Höhe]]*Tabelle2[[#This Row],[Menge]]+Q18</f>
        <v>3280</v>
      </c>
    </row>
    <row r="20" spans="1:17" x14ac:dyDescent="0.45">
      <c r="A20">
        <v>16</v>
      </c>
      <c r="B20">
        <v>17</v>
      </c>
      <c r="C20">
        <v>4</v>
      </c>
      <c r="D20" s="3">
        <v>4</v>
      </c>
      <c r="E20" t="s">
        <v>16</v>
      </c>
      <c r="F20" t="str">
        <f>+CONCATENATE(Tabelle2[[#This Row],[Etage]]&amp;" - "&amp;Tabelle2[[#This Row],[Raum]]&amp;" - "&amp;Tabelle2[[#This Row],[Fassade]])</f>
        <v>4 - 4 - links</v>
      </c>
      <c r="G20">
        <v>1</v>
      </c>
      <c r="H20" s="1">
        <v>130.19999999999999</v>
      </c>
      <c r="I20" s="1">
        <v>200</v>
      </c>
      <c r="J20" t="s">
        <v>8</v>
      </c>
      <c r="L20" s="3" t="s">
        <v>14</v>
      </c>
      <c r="M20">
        <f>+((Tabelle2[[#This Row],[Höhe]]+25)/100)/2*Tabelle2[[#This Row],[Menge]]</f>
        <v>1.125</v>
      </c>
      <c r="Q20" s="9">
        <f>Tabelle2[[#This Row],[Höhe]]*Tabelle2[[#This Row],[Menge]]+Q19</f>
        <v>3480</v>
      </c>
    </row>
    <row r="21" spans="1:17" x14ac:dyDescent="0.45">
      <c r="A21">
        <v>17</v>
      </c>
      <c r="B21">
        <v>17</v>
      </c>
      <c r="C21">
        <v>4</v>
      </c>
      <c r="D21" s="3">
        <v>4</v>
      </c>
      <c r="E21" t="s">
        <v>16</v>
      </c>
      <c r="F21" t="str">
        <f>+CONCATENATE(Tabelle2[[#This Row],[Etage]]&amp;" - "&amp;Tabelle2[[#This Row],[Raum]]&amp;" - "&amp;Tabelle2[[#This Row],[Fassade]])</f>
        <v>4 - 4 - links</v>
      </c>
      <c r="G21">
        <v>1</v>
      </c>
      <c r="H21" s="1">
        <v>132</v>
      </c>
      <c r="I21" s="1">
        <v>200</v>
      </c>
      <c r="J21" t="s">
        <v>10</v>
      </c>
      <c r="L21" s="3" t="s">
        <v>14</v>
      </c>
      <c r="M21">
        <f>+((Tabelle2[[#This Row],[Höhe]]+25)/100)/2*Tabelle2[[#This Row],[Menge]]</f>
        <v>1.125</v>
      </c>
      <c r="Q21" s="9">
        <f>Tabelle2[[#This Row],[Höhe]]*Tabelle2[[#This Row],[Menge]]+Q20</f>
        <v>3680</v>
      </c>
    </row>
    <row r="22" spans="1:17" x14ac:dyDescent="0.45">
      <c r="A22">
        <v>18</v>
      </c>
      <c r="B22">
        <v>17</v>
      </c>
      <c r="C22">
        <v>4</v>
      </c>
      <c r="D22" s="3">
        <v>5</v>
      </c>
      <c r="E22" t="s">
        <v>16</v>
      </c>
      <c r="F22" t="str">
        <f>+CONCATENATE(Tabelle2[[#This Row],[Etage]]&amp;" - "&amp;Tabelle2[[#This Row],[Raum]]&amp;" - "&amp;Tabelle2[[#This Row],[Fassade]])</f>
        <v>4 - 5 - links</v>
      </c>
      <c r="G22">
        <v>1</v>
      </c>
      <c r="H22" s="1">
        <v>131</v>
      </c>
      <c r="I22" s="4">
        <v>200</v>
      </c>
      <c r="J22" t="s">
        <v>8</v>
      </c>
      <c r="L22" s="3" t="s">
        <v>14</v>
      </c>
      <c r="M22">
        <f>+((Tabelle2[[#This Row],[Höhe]]+25)/100)/2*Tabelle2[[#This Row],[Menge]]</f>
        <v>1.125</v>
      </c>
      <c r="Q22" s="9">
        <f>Tabelle2[[#This Row],[Höhe]]*Tabelle2[[#This Row],[Menge]]+Q21</f>
        <v>3880</v>
      </c>
    </row>
    <row r="23" spans="1:17" x14ac:dyDescent="0.45">
      <c r="A23">
        <v>19</v>
      </c>
      <c r="B23">
        <v>17</v>
      </c>
      <c r="C23">
        <v>4</v>
      </c>
      <c r="D23" s="3">
        <v>5</v>
      </c>
      <c r="E23" t="s">
        <v>16</v>
      </c>
      <c r="F23" t="str">
        <f>+CONCATENATE(Tabelle2[[#This Row],[Etage]]&amp;" - "&amp;Tabelle2[[#This Row],[Raum]]&amp;" - "&amp;Tabelle2[[#This Row],[Fassade]])</f>
        <v>4 - 5 - links</v>
      </c>
      <c r="G23">
        <v>1</v>
      </c>
      <c r="H23" s="1">
        <v>134.80000000000001</v>
      </c>
      <c r="I23" s="4">
        <v>200</v>
      </c>
      <c r="J23" t="s">
        <v>10</v>
      </c>
      <c r="L23" s="3" t="s">
        <v>14</v>
      </c>
      <c r="M23">
        <f>+((Tabelle2[[#This Row],[Höhe]]+25)/100)/2*Tabelle2[[#This Row],[Menge]]</f>
        <v>1.125</v>
      </c>
      <c r="Q23" s="9">
        <f>Tabelle2[[#This Row],[Höhe]]*Tabelle2[[#This Row],[Menge]]+Q22</f>
        <v>4080</v>
      </c>
    </row>
    <row r="24" spans="1:17" x14ac:dyDescent="0.45">
      <c r="A24">
        <v>20</v>
      </c>
      <c r="B24">
        <v>17</v>
      </c>
      <c r="C24">
        <v>4</v>
      </c>
      <c r="D24" s="3">
        <v>5</v>
      </c>
      <c r="E24" t="s">
        <v>16</v>
      </c>
      <c r="F24" t="str">
        <f>+CONCATENATE(Tabelle2[[#This Row],[Etage]]&amp;" - "&amp;Tabelle2[[#This Row],[Raum]]&amp;" - "&amp;Tabelle2[[#This Row],[Fassade]])</f>
        <v>4 - 5 - links</v>
      </c>
      <c r="G24">
        <v>1</v>
      </c>
      <c r="H24" s="1">
        <v>130.69999999999999</v>
      </c>
      <c r="I24" s="4">
        <v>200</v>
      </c>
      <c r="J24" t="s">
        <v>10</v>
      </c>
      <c r="L24" s="3" t="s">
        <v>14</v>
      </c>
      <c r="M24">
        <f>+((Tabelle2[[#This Row],[Höhe]]+25)/100)/2*Tabelle2[[#This Row],[Menge]]</f>
        <v>1.125</v>
      </c>
      <c r="Q24" s="9">
        <f>Tabelle2[[#This Row],[Höhe]]*Tabelle2[[#This Row],[Menge]]+Q23</f>
        <v>4280</v>
      </c>
    </row>
    <row r="25" spans="1:17" x14ac:dyDescent="0.45">
      <c r="A25">
        <v>21</v>
      </c>
      <c r="B25">
        <v>17</v>
      </c>
      <c r="C25">
        <v>4</v>
      </c>
      <c r="D25" s="3">
        <v>6</v>
      </c>
      <c r="E25" t="s">
        <v>16</v>
      </c>
      <c r="F25" t="str">
        <f>+CONCATENATE(Tabelle2[[#This Row],[Etage]]&amp;" - "&amp;Tabelle2[[#This Row],[Raum]]&amp;" - "&amp;Tabelle2[[#This Row],[Fassade]])</f>
        <v>4 - 6 - links</v>
      </c>
      <c r="G25">
        <v>1</v>
      </c>
      <c r="H25" s="1">
        <v>130.5</v>
      </c>
      <c r="I25" s="4">
        <v>200</v>
      </c>
      <c r="J25" t="s">
        <v>8</v>
      </c>
      <c r="L25" s="3" t="s">
        <v>14</v>
      </c>
      <c r="M25">
        <f>+((Tabelle2[[#This Row],[Höhe]]+25)/100)/2*Tabelle2[[#This Row],[Menge]]</f>
        <v>1.125</v>
      </c>
      <c r="Q25" s="9">
        <f>Tabelle2[[#This Row],[Höhe]]*Tabelle2[[#This Row],[Menge]]+Q24</f>
        <v>4480</v>
      </c>
    </row>
    <row r="26" spans="1:17" x14ac:dyDescent="0.45">
      <c r="A26">
        <v>22</v>
      </c>
      <c r="B26">
        <v>17</v>
      </c>
      <c r="C26">
        <v>4</v>
      </c>
      <c r="D26" s="3">
        <v>6</v>
      </c>
      <c r="E26" t="s">
        <v>16</v>
      </c>
      <c r="F26" t="str">
        <f>+CONCATENATE(Tabelle2[[#This Row],[Etage]]&amp;" - "&amp;Tabelle2[[#This Row],[Raum]]&amp;" - "&amp;Tabelle2[[#This Row],[Fassade]])</f>
        <v>4 - 6 - links</v>
      </c>
      <c r="G26">
        <v>2</v>
      </c>
      <c r="H26" s="1">
        <v>134.80000000000001</v>
      </c>
      <c r="I26" s="4">
        <v>200</v>
      </c>
      <c r="J26" t="s">
        <v>10</v>
      </c>
      <c r="L26" s="3" t="s">
        <v>14</v>
      </c>
      <c r="M26">
        <f>+((Tabelle2[[#This Row],[Höhe]]+25)/100)/2*Tabelle2[[#This Row],[Menge]]</f>
        <v>2.25</v>
      </c>
      <c r="Q26" s="9">
        <f>Tabelle2[[#This Row],[Höhe]]*Tabelle2[[#This Row],[Menge]]+Q25</f>
        <v>4880</v>
      </c>
    </row>
    <row r="27" spans="1:17" x14ac:dyDescent="0.45">
      <c r="A27">
        <v>23</v>
      </c>
      <c r="B27">
        <v>17</v>
      </c>
      <c r="C27">
        <v>4</v>
      </c>
      <c r="D27" s="3">
        <v>6</v>
      </c>
      <c r="E27" t="s">
        <v>16</v>
      </c>
      <c r="F27" t="str">
        <f>+CONCATENATE(Tabelle2[[#This Row],[Etage]]&amp;" - "&amp;Tabelle2[[#This Row],[Raum]]&amp;" - "&amp;Tabelle2[[#This Row],[Fassade]])</f>
        <v>4 - 6 - links</v>
      </c>
      <c r="G27">
        <v>1</v>
      </c>
      <c r="H27" s="1">
        <v>177</v>
      </c>
      <c r="I27" s="4">
        <v>200</v>
      </c>
      <c r="J27" t="s">
        <v>10</v>
      </c>
      <c r="L27" s="3" t="s">
        <v>14</v>
      </c>
      <c r="M27">
        <f>+((Tabelle2[[#This Row],[Höhe]]+25)/100)/2*Tabelle2[[#This Row],[Menge]]</f>
        <v>1.125</v>
      </c>
      <c r="Q27" s="9">
        <f>Tabelle2[[#This Row],[Höhe]]*Tabelle2[[#This Row],[Menge]]+Q26</f>
        <v>5080</v>
      </c>
    </row>
    <row r="28" spans="1:17" x14ac:dyDescent="0.45">
      <c r="A28">
        <v>24</v>
      </c>
      <c r="B28">
        <v>17</v>
      </c>
      <c r="C28">
        <v>4</v>
      </c>
      <c r="D28" s="3">
        <v>6</v>
      </c>
      <c r="E28" t="s">
        <v>13</v>
      </c>
      <c r="F28" t="str">
        <f>+CONCATENATE(Tabelle2[[#This Row],[Etage]]&amp;" - "&amp;Tabelle2[[#This Row],[Raum]]&amp;" - "&amp;Tabelle2[[#This Row],[Fassade]])</f>
        <v>4 - 6 - hinten</v>
      </c>
      <c r="G28">
        <v>1</v>
      </c>
      <c r="H28" s="1">
        <v>134.80000000000001</v>
      </c>
      <c r="I28" s="1">
        <v>265</v>
      </c>
      <c r="J28" t="s">
        <v>8</v>
      </c>
      <c r="L28" s="3" t="s">
        <v>14</v>
      </c>
      <c r="M28">
        <f>+((Tabelle2[[#This Row],[Höhe]]+25)/100)/2*Tabelle2[[#This Row],[Menge]]</f>
        <v>1.45</v>
      </c>
      <c r="Q28" s="9">
        <f>Tabelle2[[#This Row],[Höhe]]*Tabelle2[[#This Row],[Menge]]+Q27</f>
        <v>5345</v>
      </c>
    </row>
    <row r="29" spans="1:17" x14ac:dyDescent="0.45">
      <c r="A29">
        <v>25</v>
      </c>
      <c r="B29">
        <v>17</v>
      </c>
      <c r="C29">
        <v>4</v>
      </c>
      <c r="D29" s="3">
        <v>6</v>
      </c>
      <c r="E29" t="s">
        <v>13</v>
      </c>
      <c r="F29" t="str">
        <f>+CONCATENATE(Tabelle2[[#This Row],[Etage]]&amp;" - "&amp;Tabelle2[[#This Row],[Raum]]&amp;" - "&amp;Tabelle2[[#This Row],[Fassade]])</f>
        <v>4 - 6 - hinten</v>
      </c>
      <c r="G29">
        <v>1</v>
      </c>
      <c r="H29" s="1">
        <v>125</v>
      </c>
      <c r="I29" s="1">
        <v>265</v>
      </c>
      <c r="J29" t="s">
        <v>10</v>
      </c>
      <c r="L29" s="3" t="s">
        <v>14</v>
      </c>
      <c r="M29">
        <f>+((Tabelle2[[#This Row],[Höhe]]+25)/100)/2*Tabelle2[[#This Row],[Menge]]</f>
        <v>1.45</v>
      </c>
      <c r="Q29" s="9">
        <f>Tabelle2[[#This Row],[Höhe]]*Tabelle2[[#This Row],[Menge]]+Q28</f>
        <v>5610</v>
      </c>
    </row>
    <row r="30" spans="1:17" x14ac:dyDescent="0.45">
      <c r="A30">
        <v>26</v>
      </c>
      <c r="B30">
        <v>17</v>
      </c>
      <c r="C30">
        <v>4</v>
      </c>
      <c r="D30" s="3">
        <v>7</v>
      </c>
      <c r="E30" t="s">
        <v>13</v>
      </c>
      <c r="F30" t="str">
        <f>+CONCATENATE(Tabelle2[[#This Row],[Etage]]&amp;" - "&amp;Tabelle2[[#This Row],[Raum]]&amp;" - "&amp;Tabelle2[[#This Row],[Fassade]])</f>
        <v>4 - 7 - hinten</v>
      </c>
      <c r="G30">
        <v>1</v>
      </c>
      <c r="H30" s="1">
        <v>129</v>
      </c>
      <c r="I30" s="1">
        <v>200</v>
      </c>
      <c r="J30" t="s">
        <v>8</v>
      </c>
      <c r="L30" s="3" t="s">
        <v>14</v>
      </c>
      <c r="M30">
        <f>+((Tabelle2[[#This Row],[Höhe]]+25)/100)/2*Tabelle2[[#This Row],[Menge]]</f>
        <v>1.125</v>
      </c>
      <c r="Q30" s="9">
        <f>Tabelle2[[#This Row],[Höhe]]*Tabelle2[[#This Row],[Menge]]+Q29</f>
        <v>5810</v>
      </c>
    </row>
    <row r="31" spans="1:17" x14ac:dyDescent="0.45">
      <c r="A31">
        <v>27</v>
      </c>
      <c r="B31">
        <v>17</v>
      </c>
      <c r="C31">
        <v>4</v>
      </c>
      <c r="D31" s="3">
        <v>7</v>
      </c>
      <c r="E31" t="s">
        <v>13</v>
      </c>
      <c r="F31" t="str">
        <f>+CONCATENATE(Tabelle2[[#This Row],[Etage]]&amp;" - "&amp;Tabelle2[[#This Row],[Raum]]&amp;" - "&amp;Tabelle2[[#This Row],[Fassade]])</f>
        <v>4 - 7 - hinten</v>
      </c>
      <c r="G31">
        <v>1</v>
      </c>
      <c r="H31" s="1">
        <v>134.80000000000001</v>
      </c>
      <c r="I31" s="1">
        <v>200</v>
      </c>
      <c r="J31" t="s">
        <v>10</v>
      </c>
      <c r="L31" s="3" t="s">
        <v>14</v>
      </c>
      <c r="M31">
        <f>+((Tabelle2[[#This Row],[Höhe]]+25)/100)/2*Tabelle2[[#This Row],[Menge]]</f>
        <v>1.125</v>
      </c>
      <c r="Q31" s="9">
        <f>Tabelle2[[#This Row],[Höhe]]*Tabelle2[[#This Row],[Menge]]+Q30</f>
        <v>6010</v>
      </c>
    </row>
    <row r="32" spans="1:17" x14ac:dyDescent="0.45">
      <c r="A32">
        <v>28</v>
      </c>
      <c r="B32">
        <v>17</v>
      </c>
      <c r="C32">
        <v>4</v>
      </c>
      <c r="D32" s="3">
        <v>7</v>
      </c>
      <c r="E32" t="s">
        <v>13</v>
      </c>
      <c r="F32" t="str">
        <f>+CONCATENATE(Tabelle2[[#This Row],[Etage]]&amp;" - "&amp;Tabelle2[[#This Row],[Raum]]&amp;" - "&amp;Tabelle2[[#This Row],[Fassade]])</f>
        <v>4 - 7 - hinten</v>
      </c>
      <c r="G32">
        <v>1</v>
      </c>
      <c r="H32" s="1">
        <v>134.80000000000001</v>
      </c>
      <c r="I32" s="1">
        <v>240</v>
      </c>
      <c r="J32" t="s">
        <v>10</v>
      </c>
      <c r="L32" s="3" t="s">
        <v>14</v>
      </c>
      <c r="M32">
        <f>+((Tabelle2[[#This Row],[Höhe]]+25)/100)/2*Tabelle2[[#This Row],[Menge]]</f>
        <v>1.325</v>
      </c>
      <c r="Q32" s="9">
        <f>Tabelle2[[#This Row],[Höhe]]*Tabelle2[[#This Row],[Menge]]+Q31</f>
        <v>6250</v>
      </c>
    </row>
    <row r="33" spans="1:17" x14ac:dyDescent="0.45">
      <c r="A33">
        <v>29</v>
      </c>
      <c r="B33">
        <v>17</v>
      </c>
      <c r="C33">
        <v>4</v>
      </c>
      <c r="D33" s="3">
        <v>7</v>
      </c>
      <c r="E33" t="s">
        <v>13</v>
      </c>
      <c r="F33" t="str">
        <f>+CONCATENATE(Tabelle2[[#This Row],[Etage]]&amp;" - "&amp;Tabelle2[[#This Row],[Raum]]&amp;" - "&amp;Tabelle2[[#This Row],[Fassade]])</f>
        <v>4 - 7 - hinten</v>
      </c>
      <c r="G33">
        <v>1</v>
      </c>
      <c r="H33" s="1">
        <v>116.8</v>
      </c>
      <c r="I33" s="1">
        <v>240</v>
      </c>
      <c r="J33" t="s">
        <v>10</v>
      </c>
      <c r="L33" s="3" t="s">
        <v>14</v>
      </c>
      <c r="M33">
        <f>+((Tabelle2[[#This Row],[Höhe]]+25)/100)/2*Tabelle2[[#This Row],[Menge]]</f>
        <v>1.325</v>
      </c>
      <c r="Q33" s="9">
        <f>Tabelle2[[#This Row],[Höhe]]*Tabelle2[[#This Row],[Menge]]+Q32</f>
        <v>6490</v>
      </c>
    </row>
    <row r="34" spans="1:17" x14ac:dyDescent="0.45">
      <c r="A34">
        <v>30</v>
      </c>
      <c r="B34">
        <v>17</v>
      </c>
      <c r="C34">
        <v>4</v>
      </c>
      <c r="D34" s="3">
        <v>7</v>
      </c>
      <c r="E34" t="s">
        <v>16</v>
      </c>
      <c r="F34" t="str">
        <f>+CONCATENATE(Tabelle2[[#This Row],[Etage]]&amp;" - "&amp;Tabelle2[[#This Row],[Raum]]&amp;" - "&amp;Tabelle2[[#This Row],[Fassade]])</f>
        <v>4 - 7 - links</v>
      </c>
      <c r="G34">
        <v>1</v>
      </c>
      <c r="H34" s="1">
        <v>122</v>
      </c>
      <c r="I34" s="1">
        <v>240</v>
      </c>
      <c r="J34" t="s">
        <v>8</v>
      </c>
      <c r="L34" s="3" t="s">
        <v>14</v>
      </c>
      <c r="M34">
        <f>+((Tabelle2[[#This Row],[Höhe]]+25)/100)/2*Tabelle2[[#This Row],[Menge]]</f>
        <v>1.325</v>
      </c>
      <c r="Q34" s="9">
        <f>Tabelle2[[#This Row],[Höhe]]*Tabelle2[[#This Row],[Menge]]+Q33</f>
        <v>6730</v>
      </c>
    </row>
    <row r="35" spans="1:17" x14ac:dyDescent="0.45">
      <c r="A35">
        <v>31</v>
      </c>
      <c r="B35">
        <v>17</v>
      </c>
      <c r="C35">
        <v>4</v>
      </c>
      <c r="D35" s="3">
        <v>7</v>
      </c>
      <c r="E35" t="s">
        <v>16</v>
      </c>
      <c r="F35" t="str">
        <f>+CONCATENATE(Tabelle2[[#This Row],[Etage]]&amp;" - "&amp;Tabelle2[[#This Row],[Raum]]&amp;" - "&amp;Tabelle2[[#This Row],[Fassade]])</f>
        <v>4 - 7 - links</v>
      </c>
      <c r="G35">
        <v>3</v>
      </c>
      <c r="H35" s="1">
        <v>134.80000000000001</v>
      </c>
      <c r="I35" s="1">
        <v>240</v>
      </c>
      <c r="J35" t="s">
        <v>10</v>
      </c>
      <c r="L35" s="3" t="s">
        <v>14</v>
      </c>
      <c r="M35">
        <f>+((Tabelle2[[#This Row],[Höhe]]+25)/100)/2*Tabelle2[[#This Row],[Menge]]</f>
        <v>3.9749999999999996</v>
      </c>
      <c r="Q35" s="9">
        <f>Tabelle2[[#This Row],[Höhe]]*Tabelle2[[#This Row],[Menge]]+Q34</f>
        <v>7450</v>
      </c>
    </row>
    <row r="36" spans="1:17" x14ac:dyDescent="0.45">
      <c r="A36">
        <v>32</v>
      </c>
      <c r="B36">
        <v>17</v>
      </c>
      <c r="C36">
        <v>4</v>
      </c>
      <c r="D36" s="3">
        <v>7</v>
      </c>
      <c r="E36" t="s">
        <v>16</v>
      </c>
      <c r="F36" t="str">
        <f>+CONCATENATE(Tabelle2[[#This Row],[Etage]]&amp;" - "&amp;Tabelle2[[#This Row],[Raum]]&amp;" - "&amp;Tabelle2[[#This Row],[Fassade]])</f>
        <v>4 - 7 - links</v>
      </c>
      <c r="G36">
        <v>1</v>
      </c>
      <c r="H36" s="1">
        <v>122</v>
      </c>
      <c r="I36" s="1">
        <v>240</v>
      </c>
      <c r="J36" t="s">
        <v>10</v>
      </c>
      <c r="L36" s="3" t="s">
        <v>14</v>
      </c>
      <c r="M36">
        <f>+((Tabelle2[[#This Row],[Höhe]]+25)/100)/2*Tabelle2[[#This Row],[Menge]]</f>
        <v>1.325</v>
      </c>
      <c r="Q36" s="9">
        <f>Tabelle2[[#This Row],[Höhe]]*Tabelle2[[#This Row],[Menge]]+Q35</f>
        <v>7690</v>
      </c>
    </row>
    <row r="37" spans="1:17" x14ac:dyDescent="0.45">
      <c r="A37">
        <v>33</v>
      </c>
      <c r="B37">
        <v>17</v>
      </c>
      <c r="C37">
        <v>4</v>
      </c>
      <c r="D37" s="3">
        <v>8</v>
      </c>
      <c r="E37" t="s">
        <v>16</v>
      </c>
      <c r="F37" t="str">
        <f>+CONCATENATE(Tabelle2[[#This Row],[Etage]]&amp;" - "&amp;Tabelle2[[#This Row],[Raum]]&amp;" - "&amp;Tabelle2[[#This Row],[Fassade]])</f>
        <v>4 - 8 - links</v>
      </c>
      <c r="G37">
        <v>1</v>
      </c>
      <c r="H37" s="1">
        <v>122</v>
      </c>
      <c r="I37" s="1">
        <v>240</v>
      </c>
      <c r="J37" t="s">
        <v>8</v>
      </c>
      <c r="L37" s="3" t="s">
        <v>14</v>
      </c>
      <c r="M37">
        <f>+((Tabelle2[[#This Row],[Höhe]]+25)/100)/2*Tabelle2[[#This Row],[Menge]]</f>
        <v>1.325</v>
      </c>
      <c r="Q37" s="9">
        <f>Tabelle2[[#This Row],[Höhe]]*Tabelle2[[#This Row],[Menge]]+Q36</f>
        <v>7930</v>
      </c>
    </row>
    <row r="38" spans="1:17" x14ac:dyDescent="0.45">
      <c r="A38">
        <v>34</v>
      </c>
      <c r="B38">
        <v>17</v>
      </c>
      <c r="C38">
        <v>4</v>
      </c>
      <c r="D38" s="3">
        <v>8</v>
      </c>
      <c r="E38" t="s">
        <v>16</v>
      </c>
      <c r="F38" t="str">
        <f>+CONCATENATE(Tabelle2[[#This Row],[Etage]]&amp;" - "&amp;Tabelle2[[#This Row],[Raum]]&amp;" - "&amp;Tabelle2[[#This Row],[Fassade]])</f>
        <v>4 - 8 - links</v>
      </c>
      <c r="G38">
        <v>1</v>
      </c>
      <c r="H38" s="1">
        <v>131</v>
      </c>
      <c r="I38" s="1">
        <v>240</v>
      </c>
      <c r="J38" t="s">
        <v>10</v>
      </c>
      <c r="L38" s="3" t="s">
        <v>14</v>
      </c>
      <c r="M38">
        <f>+((Tabelle2[[#This Row],[Höhe]]+25)/100)/2*Tabelle2[[#This Row],[Menge]]</f>
        <v>1.325</v>
      </c>
      <c r="Q38" s="9">
        <f>Tabelle2[[#This Row],[Höhe]]*Tabelle2[[#This Row],[Menge]]+Q37</f>
        <v>8170</v>
      </c>
    </row>
    <row r="39" spans="1:17" x14ac:dyDescent="0.45">
      <c r="A39">
        <v>35</v>
      </c>
      <c r="B39">
        <v>17</v>
      </c>
      <c r="C39">
        <v>4</v>
      </c>
      <c r="D39" s="3">
        <v>9</v>
      </c>
      <c r="E39" t="s">
        <v>16</v>
      </c>
      <c r="F39" t="str">
        <f>+CONCATENATE(Tabelle2[[#This Row],[Etage]]&amp;" - "&amp;Tabelle2[[#This Row],[Raum]]&amp;" - "&amp;Tabelle2[[#This Row],[Fassade]])</f>
        <v>4 - 9 - links</v>
      </c>
      <c r="G39">
        <v>1</v>
      </c>
      <c r="H39" s="1">
        <v>130.19999999999999</v>
      </c>
      <c r="I39" s="1">
        <v>240</v>
      </c>
      <c r="J39" t="s">
        <v>8</v>
      </c>
      <c r="L39" s="3" t="s">
        <v>14</v>
      </c>
      <c r="M39">
        <f>+((Tabelle2[[#This Row],[Höhe]]+25)/100)/2*Tabelle2[[#This Row],[Menge]]</f>
        <v>1.325</v>
      </c>
      <c r="Q39" s="9">
        <f>Tabelle2[[#This Row],[Höhe]]*Tabelle2[[#This Row],[Menge]]+Q38</f>
        <v>8410</v>
      </c>
    </row>
    <row r="40" spans="1:17" x14ac:dyDescent="0.45">
      <c r="A40">
        <v>36</v>
      </c>
      <c r="B40">
        <v>17</v>
      </c>
      <c r="C40">
        <v>4</v>
      </c>
      <c r="D40" s="3">
        <v>9</v>
      </c>
      <c r="E40" t="s">
        <v>16</v>
      </c>
      <c r="F40" t="str">
        <f>+CONCATENATE(Tabelle2[[#This Row],[Etage]]&amp;" - "&amp;Tabelle2[[#This Row],[Raum]]&amp;" - "&amp;Tabelle2[[#This Row],[Fassade]])</f>
        <v>4 - 9 - links</v>
      </c>
      <c r="G40">
        <v>1</v>
      </c>
      <c r="H40" s="1">
        <v>120.7</v>
      </c>
      <c r="I40" s="1">
        <v>240</v>
      </c>
      <c r="J40" t="s">
        <v>10</v>
      </c>
      <c r="L40" s="3" t="s">
        <v>14</v>
      </c>
      <c r="M40">
        <f>+((Tabelle2[[#This Row],[Höhe]]+25)/100)/2*Tabelle2[[#This Row],[Menge]]</f>
        <v>1.325</v>
      </c>
      <c r="Q40" s="9">
        <f>Tabelle2[[#This Row],[Höhe]]*Tabelle2[[#This Row],[Menge]]+Q39</f>
        <v>8650</v>
      </c>
    </row>
    <row r="41" spans="1:17" x14ac:dyDescent="0.45">
      <c r="A41">
        <v>37</v>
      </c>
      <c r="B41">
        <v>17</v>
      </c>
      <c r="C41">
        <v>4</v>
      </c>
      <c r="D41" s="3">
        <v>10</v>
      </c>
      <c r="E41" t="s">
        <v>16</v>
      </c>
      <c r="F41" t="str">
        <f>+CONCATENATE(Tabelle2[[#This Row],[Etage]]&amp;" - "&amp;Tabelle2[[#This Row],[Raum]]&amp;" - "&amp;Tabelle2[[#This Row],[Fassade]])</f>
        <v>4 - 10 - links</v>
      </c>
      <c r="G41">
        <v>1</v>
      </c>
      <c r="H41" s="1">
        <v>122.7</v>
      </c>
      <c r="I41" s="1">
        <v>240</v>
      </c>
      <c r="J41" t="s">
        <v>8</v>
      </c>
      <c r="L41" s="3" t="s">
        <v>14</v>
      </c>
      <c r="M41">
        <f>+((Tabelle2[[#This Row],[Höhe]]+25)/100)/2*Tabelle2[[#This Row],[Menge]]</f>
        <v>1.325</v>
      </c>
      <c r="Q41" s="9">
        <f>Tabelle2[[#This Row],[Höhe]]*Tabelle2[[#This Row],[Menge]]+Q40</f>
        <v>8890</v>
      </c>
    </row>
    <row r="42" spans="1:17" x14ac:dyDescent="0.45">
      <c r="A42">
        <v>38</v>
      </c>
      <c r="B42">
        <v>17</v>
      </c>
      <c r="C42">
        <v>4</v>
      </c>
      <c r="D42" s="3">
        <v>10</v>
      </c>
      <c r="E42" t="s">
        <v>16</v>
      </c>
      <c r="F42" t="str">
        <f>+CONCATENATE(Tabelle2[[#This Row],[Etage]]&amp;" - "&amp;Tabelle2[[#This Row],[Raum]]&amp;" - "&amp;Tabelle2[[#This Row],[Fassade]])</f>
        <v>4 - 10 - links</v>
      </c>
      <c r="G42">
        <v>1</v>
      </c>
      <c r="H42" s="1">
        <v>130.5</v>
      </c>
      <c r="I42" s="1">
        <v>240</v>
      </c>
      <c r="J42" t="s">
        <v>10</v>
      </c>
      <c r="L42" s="3" t="s">
        <v>14</v>
      </c>
      <c r="M42">
        <f>+((Tabelle2[[#This Row],[Höhe]]+25)/100)/2*Tabelle2[[#This Row],[Menge]]</f>
        <v>1.325</v>
      </c>
      <c r="Q42" s="9">
        <f>Tabelle2[[#This Row],[Höhe]]*Tabelle2[[#This Row],[Menge]]+Q41</f>
        <v>9130</v>
      </c>
    </row>
    <row r="43" spans="1:17" x14ac:dyDescent="0.45">
      <c r="A43">
        <v>39</v>
      </c>
      <c r="B43">
        <v>17</v>
      </c>
      <c r="C43">
        <v>4</v>
      </c>
      <c r="D43" s="3">
        <v>11</v>
      </c>
      <c r="E43" t="s">
        <v>16</v>
      </c>
      <c r="F43" t="str">
        <f>+CONCATENATE(Tabelle2[[#This Row],[Etage]]&amp;" - "&amp;Tabelle2[[#This Row],[Raum]]&amp;" - "&amp;Tabelle2[[#This Row],[Fassade]])</f>
        <v>4 - 11 - links</v>
      </c>
      <c r="G43">
        <v>1</v>
      </c>
      <c r="H43" s="1">
        <v>130.69999999999999</v>
      </c>
      <c r="I43" s="1">
        <v>200</v>
      </c>
      <c r="J43" t="s">
        <v>8</v>
      </c>
      <c r="L43" s="3" t="s">
        <v>14</v>
      </c>
      <c r="M43">
        <f>+((Tabelle2[[#This Row],[Höhe]]+25)/100)/2*Tabelle2[[#This Row],[Menge]]</f>
        <v>1.125</v>
      </c>
      <c r="Q43" s="9">
        <f>Tabelle2[[#This Row],[Höhe]]*Tabelle2[[#This Row],[Menge]]+Q42</f>
        <v>9330</v>
      </c>
    </row>
    <row r="44" spans="1:17" x14ac:dyDescent="0.45">
      <c r="A44">
        <v>40</v>
      </c>
      <c r="B44">
        <v>17</v>
      </c>
      <c r="C44">
        <v>4</v>
      </c>
      <c r="D44" s="3">
        <v>11</v>
      </c>
      <c r="E44" t="s">
        <v>16</v>
      </c>
      <c r="F44" t="str">
        <f>+CONCATENATE(Tabelle2[[#This Row],[Etage]]&amp;" - "&amp;Tabelle2[[#This Row],[Raum]]&amp;" - "&amp;Tabelle2[[#This Row],[Fassade]])</f>
        <v>4 - 11 - links</v>
      </c>
      <c r="G44">
        <v>1</v>
      </c>
      <c r="H44" s="1">
        <v>121</v>
      </c>
      <c r="I44" s="1">
        <v>200</v>
      </c>
      <c r="J44" t="s">
        <v>10</v>
      </c>
      <c r="L44" s="3" t="s">
        <v>14</v>
      </c>
      <c r="M44">
        <f>+((Tabelle2[[#This Row],[Höhe]]+25)/100)/2*Tabelle2[[#This Row],[Menge]]</f>
        <v>1.125</v>
      </c>
      <c r="Q44" s="9">
        <f>Tabelle2[[#This Row],[Höhe]]*Tabelle2[[#This Row],[Menge]]+Q43</f>
        <v>9530</v>
      </c>
    </row>
    <row r="45" spans="1:17" x14ac:dyDescent="0.45">
      <c r="A45">
        <v>41</v>
      </c>
      <c r="B45">
        <v>17</v>
      </c>
      <c r="C45">
        <v>4</v>
      </c>
      <c r="D45" s="3">
        <v>12</v>
      </c>
      <c r="E45" t="s">
        <v>16</v>
      </c>
      <c r="F45" t="str">
        <f>+CONCATENATE(Tabelle2[[#This Row],[Etage]]&amp;" - "&amp;Tabelle2[[#This Row],[Raum]]&amp;" - "&amp;Tabelle2[[#This Row],[Fassade]])</f>
        <v>4 - 12 - links</v>
      </c>
      <c r="G45">
        <v>1</v>
      </c>
      <c r="H45" s="1">
        <v>123.4</v>
      </c>
      <c r="I45" s="1">
        <v>200</v>
      </c>
      <c r="J45" t="s">
        <v>8</v>
      </c>
      <c r="L45" s="3" t="s">
        <v>14</v>
      </c>
      <c r="M45">
        <f>+((Tabelle2[[#This Row],[Höhe]]+25)/100)/2*Tabelle2[[#This Row],[Menge]]</f>
        <v>1.125</v>
      </c>
      <c r="Q45" s="9">
        <f>Tabelle2[[#This Row],[Höhe]]*Tabelle2[[#This Row],[Menge]]+Q44</f>
        <v>9730</v>
      </c>
    </row>
    <row r="46" spans="1:17" x14ac:dyDescent="0.45">
      <c r="A46">
        <v>42</v>
      </c>
      <c r="B46">
        <v>17</v>
      </c>
      <c r="C46">
        <v>4</v>
      </c>
      <c r="D46" s="3">
        <v>12</v>
      </c>
      <c r="E46" t="s">
        <v>16</v>
      </c>
      <c r="F46" t="str">
        <f>+CONCATENATE(Tabelle2[[#This Row],[Etage]]&amp;" - "&amp;Tabelle2[[#This Row],[Raum]]&amp;" - "&amp;Tabelle2[[#This Row],[Fassade]])</f>
        <v>4 - 12 - links</v>
      </c>
      <c r="G46">
        <v>2</v>
      </c>
      <c r="H46" s="1">
        <v>134.80000000000001</v>
      </c>
      <c r="I46" s="1">
        <v>200</v>
      </c>
      <c r="J46" t="s">
        <v>10</v>
      </c>
      <c r="L46" s="3" t="s">
        <v>14</v>
      </c>
      <c r="M46">
        <f>+((Tabelle2[[#This Row],[Höhe]]+25)/100)/2*Tabelle2[[#This Row],[Menge]]</f>
        <v>2.25</v>
      </c>
      <c r="Q46" s="9">
        <f>Tabelle2[[#This Row],[Höhe]]*Tabelle2[[#This Row],[Menge]]+Q45</f>
        <v>10130</v>
      </c>
    </row>
    <row r="47" spans="1:17" x14ac:dyDescent="0.45">
      <c r="A47">
        <v>43</v>
      </c>
      <c r="B47">
        <v>17</v>
      </c>
      <c r="C47">
        <v>4</v>
      </c>
      <c r="D47" s="3">
        <v>12</v>
      </c>
      <c r="E47" t="s">
        <v>16</v>
      </c>
      <c r="F47" t="str">
        <f>+CONCATENATE(Tabelle2[[#This Row],[Etage]]&amp;" - "&amp;Tabelle2[[#This Row],[Raum]]&amp;" - "&amp;Tabelle2[[#This Row],[Fassade]])</f>
        <v>4 - 12 - links</v>
      </c>
      <c r="G47">
        <v>1</v>
      </c>
      <c r="H47" s="1">
        <v>121.7</v>
      </c>
      <c r="I47" s="1">
        <v>200</v>
      </c>
      <c r="J47" t="s">
        <v>10</v>
      </c>
      <c r="L47" s="3" t="s">
        <v>14</v>
      </c>
      <c r="M47">
        <f>+((Tabelle2[[#This Row],[Höhe]]+25)/100)/2*Tabelle2[[#This Row],[Menge]]</f>
        <v>1.125</v>
      </c>
      <c r="Q47" s="9">
        <f>Tabelle2[[#This Row],[Höhe]]*Tabelle2[[#This Row],[Menge]]+Q46</f>
        <v>10330</v>
      </c>
    </row>
    <row r="48" spans="1:17" x14ac:dyDescent="0.45">
      <c r="A48">
        <v>44</v>
      </c>
      <c r="B48">
        <v>17</v>
      </c>
      <c r="C48">
        <v>4</v>
      </c>
      <c r="D48" s="3">
        <v>12</v>
      </c>
      <c r="E48" t="s">
        <v>16</v>
      </c>
      <c r="F48" t="str">
        <f>+CONCATENATE(Tabelle2[[#This Row],[Etage]]&amp;" - "&amp;Tabelle2[[#This Row],[Raum]]&amp;" - "&amp;Tabelle2[[#This Row],[Fassade]])</f>
        <v>4 - 12 - links</v>
      </c>
      <c r="G48">
        <v>1</v>
      </c>
      <c r="H48" s="1">
        <v>123.4</v>
      </c>
      <c r="I48" s="1">
        <v>200</v>
      </c>
      <c r="J48" t="s">
        <v>8</v>
      </c>
      <c r="L48" s="3" t="s">
        <v>14</v>
      </c>
      <c r="M48">
        <f>+((Tabelle2[[#This Row],[Höhe]]+25)/100)/2*Tabelle2[[#This Row],[Menge]]</f>
        <v>1.125</v>
      </c>
      <c r="Q48" s="9">
        <f>Tabelle2[[#This Row],[Höhe]]*Tabelle2[[#This Row],[Menge]]+Q47</f>
        <v>10530</v>
      </c>
    </row>
    <row r="49" spans="1:17" x14ac:dyDescent="0.45">
      <c r="A49">
        <v>45</v>
      </c>
      <c r="B49">
        <v>17</v>
      </c>
      <c r="C49">
        <v>4</v>
      </c>
      <c r="D49" s="3">
        <v>12</v>
      </c>
      <c r="E49" t="s">
        <v>16</v>
      </c>
      <c r="F49" t="str">
        <f>+CONCATENATE(Tabelle2[[#This Row],[Etage]]&amp;" - "&amp;Tabelle2[[#This Row],[Raum]]&amp;" - "&amp;Tabelle2[[#This Row],[Fassade]])</f>
        <v>4 - 12 - links</v>
      </c>
      <c r="G49">
        <v>2</v>
      </c>
      <c r="H49" s="1">
        <v>134.80000000000001</v>
      </c>
      <c r="I49" s="1">
        <v>200</v>
      </c>
      <c r="J49" t="s">
        <v>10</v>
      </c>
      <c r="L49" s="3" t="s">
        <v>14</v>
      </c>
      <c r="M49">
        <f>+((Tabelle2[[#This Row],[Höhe]]+25)/100)/2*Tabelle2[[#This Row],[Menge]]</f>
        <v>2.25</v>
      </c>
      <c r="Q49" s="9">
        <f>Tabelle2[[#This Row],[Höhe]]*Tabelle2[[#This Row],[Menge]]+Q48</f>
        <v>10930</v>
      </c>
    </row>
    <row r="50" spans="1:17" x14ac:dyDescent="0.45">
      <c r="A50">
        <v>46</v>
      </c>
      <c r="B50">
        <v>17</v>
      </c>
      <c r="C50">
        <v>4</v>
      </c>
      <c r="D50" s="3">
        <v>12</v>
      </c>
      <c r="E50" t="s">
        <v>16</v>
      </c>
      <c r="F50" t="str">
        <f>+CONCATENATE(Tabelle2[[#This Row],[Etage]]&amp;" - "&amp;Tabelle2[[#This Row],[Raum]]&amp;" - "&amp;Tabelle2[[#This Row],[Fassade]])</f>
        <v>4 - 12 - links</v>
      </c>
      <c r="G50">
        <v>1</v>
      </c>
      <c r="H50" s="1">
        <v>122.2</v>
      </c>
      <c r="I50" s="1">
        <v>200</v>
      </c>
      <c r="J50" t="s">
        <v>10</v>
      </c>
      <c r="L50" s="3" t="s">
        <v>14</v>
      </c>
      <c r="M50">
        <f>+((Tabelle2[[#This Row],[Höhe]]+25)/100)/2*Tabelle2[[#This Row],[Menge]]</f>
        <v>1.125</v>
      </c>
      <c r="Q50" s="9">
        <f>Tabelle2[[#This Row],[Höhe]]*Tabelle2[[#This Row],[Menge]]+Q49</f>
        <v>11130</v>
      </c>
    </row>
    <row r="51" spans="1:17" x14ac:dyDescent="0.45">
      <c r="A51">
        <v>47</v>
      </c>
      <c r="B51">
        <v>17</v>
      </c>
      <c r="C51">
        <v>4</v>
      </c>
      <c r="D51" s="3">
        <v>12</v>
      </c>
      <c r="E51" t="s">
        <v>16</v>
      </c>
      <c r="F51" t="str">
        <f>+CONCATENATE(Tabelle2[[#This Row],[Etage]]&amp;" - "&amp;Tabelle2[[#This Row],[Raum]]&amp;" - "&amp;Tabelle2[[#This Row],[Fassade]])</f>
        <v>4 - 12 - links</v>
      </c>
      <c r="G51">
        <v>1</v>
      </c>
      <c r="H51" s="1">
        <v>122.2</v>
      </c>
      <c r="I51" s="1">
        <v>200</v>
      </c>
      <c r="J51" t="s">
        <v>8</v>
      </c>
      <c r="L51" s="3" t="s">
        <v>14</v>
      </c>
      <c r="M51">
        <f>+((Tabelle2[[#This Row],[Höhe]]+25)/100)/2*Tabelle2[[#This Row],[Menge]]</f>
        <v>1.125</v>
      </c>
      <c r="Q51" s="9">
        <f>Tabelle2[[#This Row],[Höhe]]*Tabelle2[[#This Row],[Menge]]+Q50</f>
        <v>11330</v>
      </c>
    </row>
    <row r="52" spans="1:17" x14ac:dyDescent="0.45">
      <c r="A52">
        <v>48</v>
      </c>
      <c r="B52">
        <v>17</v>
      </c>
      <c r="C52">
        <v>4</v>
      </c>
      <c r="D52" s="3">
        <v>12</v>
      </c>
      <c r="E52" t="s">
        <v>16</v>
      </c>
      <c r="F52" t="str">
        <f>+CONCATENATE(Tabelle2[[#This Row],[Etage]]&amp;" - "&amp;Tabelle2[[#This Row],[Raum]]&amp;" - "&amp;Tabelle2[[#This Row],[Fassade]])</f>
        <v>4 - 12 - links</v>
      </c>
      <c r="G52">
        <v>1</v>
      </c>
      <c r="H52" s="1">
        <v>129.80000000000001</v>
      </c>
      <c r="I52" s="1">
        <v>200</v>
      </c>
      <c r="J52" t="s">
        <v>10</v>
      </c>
      <c r="L52" s="3" t="s">
        <v>14</v>
      </c>
      <c r="M52">
        <f>+((Tabelle2[[#This Row],[Höhe]]+25)/100)/2*Tabelle2[[#This Row],[Menge]]</f>
        <v>1.125</v>
      </c>
      <c r="Q52" s="9">
        <f>Tabelle2[[#This Row],[Höhe]]*Tabelle2[[#This Row],[Menge]]+Q51</f>
        <v>11530</v>
      </c>
    </row>
    <row r="53" spans="1:17" x14ac:dyDescent="0.45">
      <c r="A53">
        <v>49</v>
      </c>
      <c r="B53">
        <v>17</v>
      </c>
      <c r="C53">
        <v>4</v>
      </c>
      <c r="D53" s="3">
        <v>13</v>
      </c>
      <c r="E53" t="s">
        <v>16</v>
      </c>
      <c r="F53" t="str">
        <f>+CONCATENATE(Tabelle2[[#This Row],[Etage]]&amp;" - "&amp;Tabelle2[[#This Row],[Raum]]&amp;" - "&amp;Tabelle2[[#This Row],[Fassade]])</f>
        <v>4 - 13 - links</v>
      </c>
      <c r="G53">
        <v>1</v>
      </c>
      <c r="H53" s="1">
        <v>127.3</v>
      </c>
      <c r="I53" s="1">
        <v>200</v>
      </c>
      <c r="Q53" s="9">
        <f>Tabelle2[[#This Row],[Höhe]]*Tabelle2[[#This Row],[Menge]]+Q52</f>
        <v>11730</v>
      </c>
    </row>
    <row r="54" spans="1:17" x14ac:dyDescent="0.45">
      <c r="A54">
        <v>50</v>
      </c>
      <c r="B54">
        <v>17</v>
      </c>
      <c r="C54">
        <v>4</v>
      </c>
      <c r="D54" s="3">
        <v>13</v>
      </c>
      <c r="E54" t="s">
        <v>16</v>
      </c>
      <c r="F54" t="str">
        <f>+CONCATENATE(Tabelle2[[#This Row],[Etage]]&amp;" - "&amp;Tabelle2[[#This Row],[Raum]]&amp;" - "&amp;Tabelle2[[#This Row],[Fassade]])</f>
        <v>4 - 13 - links</v>
      </c>
      <c r="G54">
        <v>1</v>
      </c>
      <c r="H54" s="1">
        <v>122.3</v>
      </c>
      <c r="I54" s="1">
        <v>200</v>
      </c>
      <c r="Q54" s="9">
        <f>Tabelle2[[#This Row],[Höhe]]*Tabelle2[[#This Row],[Menge]]+Q53</f>
        <v>11930</v>
      </c>
    </row>
    <row r="55" spans="1:17" x14ac:dyDescent="0.45">
      <c r="A55">
        <v>51</v>
      </c>
      <c r="B55">
        <v>17</v>
      </c>
      <c r="C55">
        <v>4</v>
      </c>
      <c r="D55" s="3">
        <v>13</v>
      </c>
      <c r="E55" t="s">
        <v>16</v>
      </c>
      <c r="F55" t="str">
        <f>+CONCATENATE(Tabelle2[[#This Row],[Etage]]&amp;" - "&amp;Tabelle2[[#This Row],[Raum]]&amp;" - "&amp;Tabelle2[[#This Row],[Fassade]])</f>
        <v>4 - 13 - links</v>
      </c>
      <c r="G55">
        <v>1</v>
      </c>
      <c r="H55" s="1">
        <v>122.3</v>
      </c>
      <c r="I55" s="1">
        <v>200</v>
      </c>
      <c r="Q55" s="9">
        <f>Tabelle2[[#This Row],[Höhe]]*Tabelle2[[#This Row],[Menge]]+Q54</f>
        <v>12130</v>
      </c>
    </row>
    <row r="56" spans="1:17" x14ac:dyDescent="0.45">
      <c r="A56">
        <v>52</v>
      </c>
      <c r="B56">
        <v>17</v>
      </c>
      <c r="C56">
        <v>4</v>
      </c>
      <c r="D56" s="3">
        <v>13</v>
      </c>
      <c r="E56" t="s">
        <v>16</v>
      </c>
      <c r="F56" t="str">
        <f>+CONCATENATE(Tabelle2[[#This Row],[Etage]]&amp;" - "&amp;Tabelle2[[#This Row],[Raum]]&amp;" - "&amp;Tabelle2[[#This Row],[Fassade]])</f>
        <v>4 - 13 - links</v>
      </c>
      <c r="G56">
        <v>2</v>
      </c>
      <c r="H56" s="1">
        <v>134.80000000000001</v>
      </c>
      <c r="I56" s="1">
        <v>200</v>
      </c>
      <c r="Q56" s="9">
        <f>Tabelle2[[#This Row],[Höhe]]*Tabelle2[[#This Row],[Menge]]+Q55</f>
        <v>12530</v>
      </c>
    </row>
    <row r="57" spans="1:17" x14ac:dyDescent="0.45">
      <c r="A57">
        <v>53</v>
      </c>
      <c r="B57">
        <v>17</v>
      </c>
      <c r="C57">
        <v>4</v>
      </c>
      <c r="D57" s="3">
        <v>13</v>
      </c>
      <c r="E57" t="s">
        <v>16</v>
      </c>
      <c r="F57" t="str">
        <f>+CONCATENATE(Tabelle2[[#This Row],[Etage]]&amp;" - "&amp;Tabelle2[[#This Row],[Raum]]&amp;" - "&amp;Tabelle2[[#This Row],[Fassade]])</f>
        <v>4 - 13 - links</v>
      </c>
      <c r="G57">
        <v>1</v>
      </c>
      <c r="H57" s="1">
        <v>121.7</v>
      </c>
      <c r="I57" s="1">
        <v>200</v>
      </c>
      <c r="Q57" s="9">
        <f>Tabelle2[[#This Row],[Höhe]]*Tabelle2[[#This Row],[Menge]]+Q56</f>
        <v>12730</v>
      </c>
    </row>
    <row r="58" spans="1:17" x14ac:dyDescent="0.45">
      <c r="A58">
        <v>54</v>
      </c>
      <c r="B58">
        <v>17</v>
      </c>
      <c r="C58">
        <v>4</v>
      </c>
      <c r="D58" s="3">
        <v>13</v>
      </c>
      <c r="E58" t="s">
        <v>16</v>
      </c>
      <c r="F58" t="str">
        <f>+CONCATENATE(Tabelle2[[#This Row],[Etage]]&amp;" - "&amp;Tabelle2[[#This Row],[Raum]]&amp;" - "&amp;Tabelle2[[#This Row],[Fassade]])</f>
        <v>4 - 13 - links</v>
      </c>
      <c r="G58">
        <v>1</v>
      </c>
      <c r="H58" s="1">
        <v>123</v>
      </c>
      <c r="I58" s="1">
        <v>200</v>
      </c>
      <c r="Q58" s="9">
        <f>Tabelle2[[#This Row],[Höhe]]*Tabelle2[[#This Row],[Menge]]+Q57</f>
        <v>12930</v>
      </c>
    </row>
    <row r="59" spans="1:17" x14ac:dyDescent="0.45">
      <c r="A59">
        <v>55</v>
      </c>
      <c r="B59">
        <v>17</v>
      </c>
      <c r="C59">
        <v>4</v>
      </c>
      <c r="D59" s="3">
        <v>13</v>
      </c>
      <c r="E59" t="s">
        <v>16</v>
      </c>
      <c r="F59" t="str">
        <f>+CONCATENATE(Tabelle2[[#This Row],[Etage]]&amp;" - "&amp;Tabelle2[[#This Row],[Raum]]&amp;" - "&amp;Tabelle2[[#This Row],[Fassade]])</f>
        <v>4 - 13 - links</v>
      </c>
      <c r="G59">
        <v>2</v>
      </c>
      <c r="H59" s="1">
        <v>134.80000000000001</v>
      </c>
      <c r="I59" s="1">
        <v>200</v>
      </c>
      <c r="Q59" s="9">
        <f>Tabelle2[[#This Row],[Höhe]]*Tabelle2[[#This Row],[Menge]]+Q58</f>
        <v>13330</v>
      </c>
    </row>
    <row r="60" spans="1:17" x14ac:dyDescent="0.45">
      <c r="A60">
        <v>56</v>
      </c>
      <c r="B60">
        <v>17</v>
      </c>
      <c r="C60">
        <v>4</v>
      </c>
      <c r="D60" s="3">
        <v>13</v>
      </c>
      <c r="E60" t="s">
        <v>16</v>
      </c>
      <c r="F60" t="str">
        <f>+CONCATENATE(Tabelle2[[#This Row],[Etage]]&amp;" - "&amp;Tabelle2[[#This Row],[Raum]]&amp;" - "&amp;Tabelle2[[#This Row],[Fassade]])</f>
        <v>4 - 13 - links</v>
      </c>
      <c r="G60">
        <v>1</v>
      </c>
      <c r="H60" s="1" t="s">
        <v>11</v>
      </c>
      <c r="I60" s="1">
        <v>200</v>
      </c>
      <c r="Q60" s="9">
        <f>Tabelle2[[#This Row],[Höhe]]*Tabelle2[[#This Row],[Menge]]+Q59</f>
        <v>13530</v>
      </c>
    </row>
    <row r="61" spans="1:17" x14ac:dyDescent="0.45">
      <c r="A61">
        <v>57</v>
      </c>
      <c r="B61">
        <v>17</v>
      </c>
      <c r="C61">
        <v>4</v>
      </c>
      <c r="D61" s="3">
        <v>14</v>
      </c>
      <c r="E61" t="s">
        <v>16</v>
      </c>
      <c r="F61" t="str">
        <f>+CONCATENATE(Tabelle2[[#This Row],[Etage]]&amp;" - "&amp;Tabelle2[[#This Row],[Raum]]&amp;" - "&amp;Tabelle2[[#This Row],[Fassade]])</f>
        <v>4 - 14 - links</v>
      </c>
      <c r="G61">
        <v>1</v>
      </c>
      <c r="H61" s="1">
        <v>115.2</v>
      </c>
      <c r="I61" s="1">
        <v>200</v>
      </c>
      <c r="Q61" s="9">
        <f>Tabelle2[[#This Row],[Höhe]]*Tabelle2[[#This Row],[Menge]]+Q60</f>
        <v>13730</v>
      </c>
    </row>
    <row r="62" spans="1:17" x14ac:dyDescent="0.45">
      <c r="A62">
        <v>58</v>
      </c>
      <c r="B62">
        <v>17</v>
      </c>
      <c r="C62">
        <v>4</v>
      </c>
      <c r="D62" s="3">
        <v>14</v>
      </c>
      <c r="E62" t="s">
        <v>16</v>
      </c>
      <c r="F62" t="str">
        <f>+CONCATENATE(Tabelle2[[#This Row],[Etage]]&amp;" - "&amp;Tabelle2[[#This Row],[Raum]]&amp;" - "&amp;Tabelle2[[#This Row],[Fassade]])</f>
        <v>4 - 14 - links</v>
      </c>
      <c r="G62">
        <v>1</v>
      </c>
      <c r="H62" s="1">
        <v>153.69999999999999</v>
      </c>
      <c r="I62" s="1">
        <v>200</v>
      </c>
      <c r="Q62" s="9">
        <f>Tabelle2[[#This Row],[Höhe]]*Tabelle2[[#This Row],[Menge]]+Q61</f>
        <v>13930</v>
      </c>
    </row>
    <row r="63" spans="1:17" x14ac:dyDescent="0.45">
      <c r="A63">
        <v>59</v>
      </c>
      <c r="B63">
        <v>17</v>
      </c>
      <c r="C63">
        <v>4</v>
      </c>
      <c r="D63" s="3">
        <v>15</v>
      </c>
      <c r="E63" t="s">
        <v>16</v>
      </c>
      <c r="F63" t="str">
        <f>+CONCATENATE(Tabelle2[[#This Row],[Etage]]&amp;" - "&amp;Tabelle2[[#This Row],[Raum]]&amp;" - "&amp;Tabelle2[[#This Row],[Fassade]])</f>
        <v>4 - 15 - links</v>
      </c>
      <c r="G63">
        <v>1</v>
      </c>
      <c r="H63" s="1">
        <v>96.9</v>
      </c>
      <c r="I63" s="1">
        <v>200</v>
      </c>
      <c r="Q63" s="9">
        <f>Tabelle2[[#This Row],[Höhe]]*Tabelle2[[#This Row],[Menge]]+Q62</f>
        <v>14130</v>
      </c>
    </row>
    <row r="64" spans="1:17" x14ac:dyDescent="0.45">
      <c r="A64">
        <v>60</v>
      </c>
      <c r="B64">
        <v>17</v>
      </c>
      <c r="C64">
        <v>4</v>
      </c>
      <c r="D64" s="3">
        <v>15</v>
      </c>
      <c r="E64" t="s">
        <v>16</v>
      </c>
      <c r="F64" t="str">
        <f>+CONCATENATE(Tabelle2[[#This Row],[Etage]]&amp;" - "&amp;Tabelle2[[#This Row],[Raum]]&amp;" - "&amp;Tabelle2[[#This Row],[Fassade]])</f>
        <v>4 - 15 - links</v>
      </c>
      <c r="G64">
        <v>1</v>
      </c>
      <c r="H64" s="1">
        <v>134.80000000000001</v>
      </c>
      <c r="I64" s="1">
        <v>200</v>
      </c>
      <c r="Q64" s="9">
        <f>Tabelle2[[#This Row],[Höhe]]*Tabelle2[[#This Row],[Menge]]+Q63</f>
        <v>14330</v>
      </c>
    </row>
    <row r="65" spans="1:17" x14ac:dyDescent="0.45">
      <c r="A65">
        <v>61</v>
      </c>
      <c r="B65">
        <v>17</v>
      </c>
      <c r="C65">
        <v>4</v>
      </c>
      <c r="D65" s="3">
        <v>15</v>
      </c>
      <c r="E65" t="s">
        <v>16</v>
      </c>
      <c r="F65" t="str">
        <f>+CONCATENATE(Tabelle2[[#This Row],[Etage]]&amp;" - "&amp;Tabelle2[[#This Row],[Raum]]&amp;" - "&amp;Tabelle2[[#This Row],[Fassade]])</f>
        <v>4 - 15 - links</v>
      </c>
      <c r="G65">
        <v>1</v>
      </c>
      <c r="H65" s="1">
        <v>122</v>
      </c>
      <c r="I65" s="1">
        <v>95</v>
      </c>
      <c r="Q65" s="9">
        <f>Tabelle2[[#This Row],[Höhe]]*Tabelle2[[#This Row],[Menge]]+Q64</f>
        <v>14425</v>
      </c>
    </row>
    <row r="66" spans="1:17" x14ac:dyDescent="0.45">
      <c r="A66">
        <v>62</v>
      </c>
      <c r="B66">
        <v>17</v>
      </c>
      <c r="C66">
        <v>4</v>
      </c>
      <c r="D66" s="3">
        <v>15</v>
      </c>
      <c r="E66" t="s">
        <v>16</v>
      </c>
      <c r="F66" t="str">
        <f>+CONCATENATE(Tabelle2[[#This Row],[Etage]]&amp;" - "&amp;Tabelle2[[#This Row],[Raum]]&amp;" - "&amp;Tabelle2[[#This Row],[Fassade]])</f>
        <v>4 - 15 - links</v>
      </c>
      <c r="G66">
        <v>1</v>
      </c>
      <c r="H66" s="1">
        <v>126</v>
      </c>
      <c r="I66" s="1">
        <v>95</v>
      </c>
      <c r="Q66" s="9">
        <f>Tabelle2[[#This Row],[Höhe]]*Tabelle2[[#This Row],[Menge]]+Q65</f>
        <v>14520</v>
      </c>
    </row>
    <row r="67" spans="1:17" x14ac:dyDescent="0.45">
      <c r="A67">
        <v>63</v>
      </c>
      <c r="B67">
        <v>17</v>
      </c>
      <c r="C67">
        <v>4</v>
      </c>
      <c r="D67" s="3">
        <v>15</v>
      </c>
      <c r="E67" t="s">
        <v>12</v>
      </c>
      <c r="F67" t="str">
        <f>+CONCATENATE(Tabelle2[[#This Row],[Etage]]&amp;" - "&amp;Tabelle2[[#This Row],[Raum]]&amp;" - "&amp;Tabelle2[[#This Row],[Fassade]])</f>
        <v>4 - 15 - Str</v>
      </c>
      <c r="G67">
        <v>1</v>
      </c>
      <c r="H67" s="1">
        <v>140</v>
      </c>
      <c r="I67" s="1">
        <v>95</v>
      </c>
      <c r="Q67" s="9">
        <f>Tabelle2[[#This Row],[Höhe]]*Tabelle2[[#This Row],[Menge]]+Q66</f>
        <v>14615</v>
      </c>
    </row>
    <row r="68" spans="1:17" x14ac:dyDescent="0.45">
      <c r="A68">
        <v>64</v>
      </c>
      <c r="B68">
        <v>17</v>
      </c>
      <c r="C68">
        <v>4</v>
      </c>
      <c r="D68" s="3">
        <v>15</v>
      </c>
      <c r="E68" t="s">
        <v>12</v>
      </c>
      <c r="F68" t="str">
        <f>+CONCATENATE(Tabelle2[[#This Row],[Etage]]&amp;" - "&amp;Tabelle2[[#This Row],[Raum]]&amp;" - "&amp;Tabelle2[[#This Row],[Fassade]])</f>
        <v>4 - 15 - Str</v>
      </c>
      <c r="G68">
        <v>1</v>
      </c>
      <c r="H68" s="1">
        <v>134.80000000000001</v>
      </c>
      <c r="I68" s="1">
        <v>200</v>
      </c>
      <c r="Q68" s="9">
        <f>Tabelle2[[#This Row],[Höhe]]*Tabelle2[[#This Row],[Menge]]+Q67</f>
        <v>14815</v>
      </c>
    </row>
    <row r="69" spans="1:17" x14ac:dyDescent="0.45">
      <c r="A69">
        <v>65</v>
      </c>
      <c r="B69">
        <v>17</v>
      </c>
      <c r="C69">
        <v>4</v>
      </c>
      <c r="D69" s="3">
        <v>15</v>
      </c>
      <c r="E69" t="s">
        <v>12</v>
      </c>
      <c r="F69" t="str">
        <f>+CONCATENATE(Tabelle2[[#This Row],[Etage]]&amp;" - "&amp;Tabelle2[[#This Row],[Raum]]&amp;" - "&amp;Tabelle2[[#This Row],[Fassade]])</f>
        <v>4 - 15 - Str</v>
      </c>
      <c r="G69">
        <v>1</v>
      </c>
      <c r="H69" s="1">
        <v>114</v>
      </c>
      <c r="Q69" s="9">
        <f>Tabelle2[[#This Row],[Höhe]]*Tabelle2[[#This Row],[Menge]]+Q68</f>
        <v>14815</v>
      </c>
    </row>
    <row r="70" spans="1:17" x14ac:dyDescent="0.45">
      <c r="A70">
        <v>66</v>
      </c>
      <c r="B70">
        <v>17</v>
      </c>
      <c r="C70">
        <v>4</v>
      </c>
      <c r="D70" s="3">
        <v>15</v>
      </c>
      <c r="E70" t="s">
        <v>12</v>
      </c>
      <c r="F70" t="str">
        <f>+CONCATENATE(Tabelle2[[#This Row],[Etage]]&amp;" - "&amp;Tabelle2[[#This Row],[Raum]]&amp;" - "&amp;Tabelle2[[#This Row],[Fassade]])</f>
        <v>4 - 15 - Str</v>
      </c>
      <c r="G70">
        <v>1</v>
      </c>
      <c r="H70" s="1">
        <v>116.4</v>
      </c>
      <c r="Q70" s="9">
        <f>Tabelle2[[#This Row],[Höhe]]*Tabelle2[[#This Row],[Menge]]+Q69</f>
        <v>14815</v>
      </c>
    </row>
    <row r="71" spans="1:17" x14ac:dyDescent="0.45">
      <c r="A71">
        <v>67</v>
      </c>
      <c r="B71">
        <v>17</v>
      </c>
      <c r="C71">
        <v>4</v>
      </c>
      <c r="D71" s="3">
        <v>15</v>
      </c>
      <c r="E71" t="s">
        <v>12</v>
      </c>
      <c r="F71" t="str">
        <f>+CONCATENATE(Tabelle2[[#This Row],[Etage]]&amp;" - "&amp;Tabelle2[[#This Row],[Raum]]&amp;" - "&amp;Tabelle2[[#This Row],[Fassade]])</f>
        <v>4 - 15 - Str</v>
      </c>
      <c r="G71">
        <v>1</v>
      </c>
      <c r="H71" s="1">
        <v>134.80000000000001</v>
      </c>
      <c r="Q71" s="9">
        <f>Tabelle2[[#This Row],[Höhe]]*Tabelle2[[#This Row],[Menge]]+Q70</f>
        <v>14815</v>
      </c>
    </row>
    <row r="72" spans="1:17" x14ac:dyDescent="0.45">
      <c r="A72">
        <v>68</v>
      </c>
      <c r="B72">
        <v>16</v>
      </c>
      <c r="C72">
        <v>3</v>
      </c>
      <c r="D72" s="3">
        <v>1</v>
      </c>
      <c r="E72" t="s">
        <v>12</v>
      </c>
      <c r="F72" t="str">
        <f>+CONCATENATE(Tabelle2[[#This Row],[Etage]]&amp;" - "&amp;Tabelle2[[#This Row],[Raum]]&amp;" - "&amp;Tabelle2[[#This Row],[Fassade]])</f>
        <v>3 - 1 - Str</v>
      </c>
      <c r="H72" s="1">
        <v>107.5</v>
      </c>
      <c r="I72" s="1">
        <v>200</v>
      </c>
      <c r="Q72" s="9">
        <f>Tabelle2[[#This Row],[Höhe]]*Tabelle2[[#This Row],[Menge]]+Q71</f>
        <v>14815</v>
      </c>
    </row>
    <row r="73" spans="1:17" x14ac:dyDescent="0.45">
      <c r="A73">
        <v>69</v>
      </c>
      <c r="B73">
        <v>16</v>
      </c>
      <c r="C73">
        <v>3</v>
      </c>
      <c r="D73" s="3">
        <v>1</v>
      </c>
      <c r="E73" t="s">
        <v>12</v>
      </c>
      <c r="F73" t="str">
        <f>+CONCATENATE(Tabelle2[[#This Row],[Etage]]&amp;" - "&amp;Tabelle2[[#This Row],[Raum]]&amp;" - "&amp;Tabelle2[[#This Row],[Fassade]])</f>
        <v>3 - 1 - Str</v>
      </c>
      <c r="G73">
        <v>2</v>
      </c>
      <c r="H73" s="1">
        <v>134.80000000000001</v>
      </c>
      <c r="I73" s="1">
        <v>200</v>
      </c>
      <c r="Q73" s="9">
        <f>Tabelle2[[#This Row],[Höhe]]*Tabelle2[[#This Row],[Menge]]+Q72</f>
        <v>15215</v>
      </c>
    </row>
    <row r="74" spans="1:17" x14ac:dyDescent="0.45">
      <c r="A74">
        <v>70</v>
      </c>
      <c r="B74">
        <v>16</v>
      </c>
      <c r="C74">
        <v>3</v>
      </c>
      <c r="D74" s="3">
        <v>1</v>
      </c>
      <c r="E74" t="s">
        <v>12</v>
      </c>
      <c r="F74" t="str">
        <f>+CONCATENATE(Tabelle2[[#This Row],[Etage]]&amp;" - "&amp;Tabelle2[[#This Row],[Raum]]&amp;" - "&amp;Tabelle2[[#This Row],[Fassade]])</f>
        <v>3 - 1 - Str</v>
      </c>
      <c r="H74" s="1">
        <v>131.19999999999999</v>
      </c>
      <c r="I74" s="1">
        <v>200</v>
      </c>
      <c r="Q74" s="9">
        <f>Tabelle2[[#This Row],[Höhe]]*Tabelle2[[#This Row],[Menge]]+Q73</f>
        <v>15215</v>
      </c>
    </row>
    <row r="75" spans="1:17" x14ac:dyDescent="0.45">
      <c r="A75">
        <v>71</v>
      </c>
      <c r="B75">
        <v>16</v>
      </c>
      <c r="C75">
        <v>3</v>
      </c>
      <c r="D75" s="3">
        <v>2</v>
      </c>
      <c r="E75" t="s">
        <v>12</v>
      </c>
      <c r="F75" t="str">
        <f>+CONCATENATE(Tabelle2[[#This Row],[Etage]]&amp;" - "&amp;Tabelle2[[#This Row],[Raum]]&amp;" - "&amp;Tabelle2[[#This Row],[Fassade]])</f>
        <v>3 - 2 - Str</v>
      </c>
      <c r="H75" s="1">
        <v>131.19999999999999</v>
      </c>
      <c r="I75" s="1">
        <v>200</v>
      </c>
      <c r="Q75" s="9">
        <f>Tabelle2[[#This Row],[Höhe]]*Tabelle2[[#This Row],[Menge]]+Q74</f>
        <v>15215</v>
      </c>
    </row>
    <row r="76" spans="1:17" x14ac:dyDescent="0.45">
      <c r="A76">
        <v>72</v>
      </c>
      <c r="B76">
        <v>16</v>
      </c>
      <c r="C76">
        <v>3</v>
      </c>
      <c r="D76" s="3">
        <v>2</v>
      </c>
      <c r="E76" t="s">
        <v>12</v>
      </c>
      <c r="F76" t="str">
        <f>+CONCATENATE(Tabelle2[[#This Row],[Etage]]&amp;" - "&amp;Tabelle2[[#This Row],[Raum]]&amp;" - "&amp;Tabelle2[[#This Row],[Fassade]])</f>
        <v>3 - 2 - Str</v>
      </c>
      <c r="G76">
        <v>2</v>
      </c>
      <c r="H76" s="1">
        <v>134.80000000000001</v>
      </c>
      <c r="I76" s="1">
        <v>200</v>
      </c>
      <c r="Q76" s="9">
        <f>Tabelle2[[#This Row],[Höhe]]*Tabelle2[[#This Row],[Menge]]+Q75</f>
        <v>15615</v>
      </c>
    </row>
    <row r="77" spans="1:17" x14ac:dyDescent="0.45">
      <c r="A77">
        <v>73</v>
      </c>
      <c r="B77">
        <v>16</v>
      </c>
      <c r="C77">
        <v>3</v>
      </c>
      <c r="D77" s="3">
        <v>2</v>
      </c>
      <c r="E77" t="s">
        <v>12</v>
      </c>
      <c r="F77" t="str">
        <f>+CONCATENATE(Tabelle2[[#This Row],[Etage]]&amp;" - "&amp;Tabelle2[[#This Row],[Raum]]&amp;" - "&amp;Tabelle2[[#This Row],[Fassade]])</f>
        <v>3 - 2 - Str</v>
      </c>
      <c r="H77" s="1">
        <v>118</v>
      </c>
      <c r="I77" s="1">
        <v>200</v>
      </c>
      <c r="Q77" s="9">
        <f>Tabelle2[[#This Row],[Höhe]]*Tabelle2[[#This Row],[Menge]]+Q76</f>
        <v>15615</v>
      </c>
    </row>
    <row r="78" spans="1:17" x14ac:dyDescent="0.45">
      <c r="A78">
        <v>74</v>
      </c>
      <c r="B78">
        <v>16</v>
      </c>
      <c r="C78">
        <v>3</v>
      </c>
      <c r="D78" s="3">
        <v>3</v>
      </c>
      <c r="E78" t="s">
        <v>12</v>
      </c>
      <c r="F78" t="str">
        <f>+CONCATENATE(Tabelle2[[#This Row],[Etage]]&amp;" - "&amp;Tabelle2[[#This Row],[Raum]]&amp;" - "&amp;Tabelle2[[#This Row],[Fassade]])</f>
        <v>3 - 3 - Str</v>
      </c>
      <c r="H78" s="1">
        <v>124.5</v>
      </c>
      <c r="I78" s="1">
        <v>200</v>
      </c>
      <c r="Q78" s="9">
        <f>Tabelle2[[#This Row],[Höhe]]*Tabelle2[[#This Row],[Menge]]+Q77</f>
        <v>15615</v>
      </c>
    </row>
    <row r="79" spans="1:17" x14ac:dyDescent="0.45">
      <c r="A79">
        <v>75</v>
      </c>
      <c r="B79">
        <v>16</v>
      </c>
      <c r="C79">
        <v>3</v>
      </c>
      <c r="D79" s="3">
        <v>3</v>
      </c>
      <c r="E79" t="s">
        <v>12</v>
      </c>
      <c r="F79" t="str">
        <f>+CONCATENATE(Tabelle2[[#This Row],[Etage]]&amp;" - "&amp;Tabelle2[[#This Row],[Raum]]&amp;" - "&amp;Tabelle2[[#This Row],[Fassade]])</f>
        <v>3 - 3 - Str</v>
      </c>
      <c r="G79">
        <v>2</v>
      </c>
      <c r="H79" s="1">
        <v>134.80000000000001</v>
      </c>
      <c r="I79" s="1">
        <v>200</v>
      </c>
      <c r="Q79" s="9">
        <f>Tabelle2[[#This Row],[Höhe]]*Tabelle2[[#This Row],[Menge]]+Q78</f>
        <v>16015</v>
      </c>
    </row>
    <row r="80" spans="1:17" x14ac:dyDescent="0.45">
      <c r="A80">
        <v>76</v>
      </c>
      <c r="B80">
        <v>16</v>
      </c>
      <c r="C80">
        <v>3</v>
      </c>
      <c r="D80" s="3">
        <v>3</v>
      </c>
      <c r="E80" t="s">
        <v>12</v>
      </c>
      <c r="F80" t="str">
        <f>+CONCATENATE(Tabelle2[[#This Row],[Etage]]&amp;" - "&amp;Tabelle2[[#This Row],[Raum]]&amp;" - "&amp;Tabelle2[[#This Row],[Fassade]])</f>
        <v>3 - 3 - Str</v>
      </c>
      <c r="H80" s="1">
        <v>132</v>
      </c>
      <c r="I80" s="1">
        <v>200</v>
      </c>
      <c r="Q80" s="9">
        <f>Tabelle2[[#This Row],[Höhe]]*Tabelle2[[#This Row],[Menge]]+Q79</f>
        <v>16015</v>
      </c>
    </row>
    <row r="81" spans="1:17" x14ac:dyDescent="0.45">
      <c r="A81">
        <v>77</v>
      </c>
      <c r="B81">
        <v>16</v>
      </c>
      <c r="C81">
        <v>3</v>
      </c>
      <c r="D81" s="3">
        <v>4</v>
      </c>
      <c r="E81" t="s">
        <v>12</v>
      </c>
      <c r="F81" t="str">
        <f>+CONCATENATE(Tabelle2[[#This Row],[Etage]]&amp;" - "&amp;Tabelle2[[#This Row],[Raum]]&amp;" - "&amp;Tabelle2[[#This Row],[Fassade]])</f>
        <v>3 - 4 - Str</v>
      </c>
      <c r="H81" s="1">
        <v>131.80000000000001</v>
      </c>
      <c r="I81" s="1">
        <v>200</v>
      </c>
      <c r="Q81" s="9">
        <f>Tabelle2[[#This Row],[Höhe]]*Tabelle2[[#This Row],[Menge]]+Q80</f>
        <v>16015</v>
      </c>
    </row>
    <row r="82" spans="1:17" x14ac:dyDescent="0.45">
      <c r="A82">
        <v>78</v>
      </c>
      <c r="B82">
        <v>16</v>
      </c>
      <c r="C82">
        <v>3</v>
      </c>
      <c r="D82" s="3">
        <v>4</v>
      </c>
      <c r="E82" t="s">
        <v>12</v>
      </c>
      <c r="F82" t="str">
        <f>+CONCATENATE(Tabelle2[[#This Row],[Etage]]&amp;" - "&amp;Tabelle2[[#This Row],[Raum]]&amp;" - "&amp;Tabelle2[[#This Row],[Fassade]])</f>
        <v>3 - 4 - Str</v>
      </c>
      <c r="G82">
        <v>2</v>
      </c>
      <c r="H82" s="1">
        <v>134.80000000000001</v>
      </c>
      <c r="I82" s="1">
        <v>200</v>
      </c>
      <c r="Q82" s="9">
        <f>Tabelle2[[#This Row],[Höhe]]*Tabelle2[[#This Row],[Menge]]+Q81</f>
        <v>16415</v>
      </c>
    </row>
    <row r="83" spans="1:17" x14ac:dyDescent="0.45">
      <c r="A83">
        <v>79</v>
      </c>
      <c r="B83">
        <v>16</v>
      </c>
      <c r="C83">
        <v>3</v>
      </c>
      <c r="D83" s="3">
        <v>4</v>
      </c>
      <c r="E83" t="s">
        <v>12</v>
      </c>
      <c r="F83" t="str">
        <f>+CONCATENATE(Tabelle2[[#This Row],[Etage]]&amp;" - "&amp;Tabelle2[[#This Row],[Raum]]&amp;" - "&amp;Tabelle2[[#This Row],[Fassade]])</f>
        <v>3 - 4 - Str</v>
      </c>
      <c r="H83" s="1">
        <v>69</v>
      </c>
      <c r="I83" s="1">
        <v>200</v>
      </c>
      <c r="Q83" s="9">
        <f>Tabelle2[[#This Row],[Höhe]]*Tabelle2[[#This Row],[Menge]]+Q82</f>
        <v>16415</v>
      </c>
    </row>
    <row r="84" spans="1:17" x14ac:dyDescent="0.45">
      <c r="A84">
        <v>80</v>
      </c>
      <c r="B84">
        <v>15</v>
      </c>
      <c r="C84">
        <v>3</v>
      </c>
      <c r="D84" s="3">
        <v>5</v>
      </c>
      <c r="E84" t="s">
        <v>12</v>
      </c>
      <c r="F84" t="str">
        <f>+CONCATENATE(Tabelle2[[#This Row],[Etage]]&amp;" - "&amp;Tabelle2[[#This Row],[Raum]]&amp;" - "&amp;Tabelle2[[#This Row],[Fassade]])</f>
        <v>3 - 5 - Str</v>
      </c>
      <c r="H84" s="1">
        <v>103.7</v>
      </c>
      <c r="I84" s="1">
        <v>200</v>
      </c>
      <c r="Q84" s="9">
        <f>Tabelle2[[#This Row],[Höhe]]*Tabelle2[[#This Row],[Menge]]+Q83</f>
        <v>16415</v>
      </c>
    </row>
    <row r="85" spans="1:17" x14ac:dyDescent="0.45">
      <c r="A85">
        <v>81</v>
      </c>
      <c r="B85">
        <v>15</v>
      </c>
      <c r="C85">
        <v>3</v>
      </c>
      <c r="D85" s="3">
        <v>5</v>
      </c>
      <c r="E85" t="s">
        <v>12</v>
      </c>
      <c r="F85" t="str">
        <f>+CONCATENATE(Tabelle2[[#This Row],[Etage]]&amp;" - "&amp;Tabelle2[[#This Row],[Raum]]&amp;" - "&amp;Tabelle2[[#This Row],[Fassade]])</f>
        <v>3 - 5 - Str</v>
      </c>
      <c r="H85" s="1">
        <v>131</v>
      </c>
      <c r="I85" s="1">
        <v>200</v>
      </c>
      <c r="Q85" s="9">
        <f>Tabelle2[[#This Row],[Höhe]]*Tabelle2[[#This Row],[Menge]]+Q84</f>
        <v>16415</v>
      </c>
    </row>
    <row r="86" spans="1:17" x14ac:dyDescent="0.45">
      <c r="A86">
        <v>82</v>
      </c>
      <c r="B86">
        <v>15</v>
      </c>
      <c r="C86">
        <v>3</v>
      </c>
      <c r="D86" s="3">
        <v>6</v>
      </c>
      <c r="E86" t="s">
        <v>12</v>
      </c>
      <c r="F86" t="str">
        <f>+CONCATENATE(Tabelle2[[#This Row],[Etage]]&amp;" - "&amp;Tabelle2[[#This Row],[Raum]]&amp;" - "&amp;Tabelle2[[#This Row],[Fassade]])</f>
        <v>3 - 6 - Str</v>
      </c>
      <c r="H86" s="1">
        <v>92</v>
      </c>
      <c r="I86" s="1">
        <v>200</v>
      </c>
      <c r="Q86" s="9">
        <f>Tabelle2[[#This Row],[Höhe]]*Tabelle2[[#This Row],[Menge]]+Q85</f>
        <v>16415</v>
      </c>
    </row>
    <row r="87" spans="1:17" x14ac:dyDescent="0.45">
      <c r="A87">
        <v>83</v>
      </c>
      <c r="B87">
        <v>15</v>
      </c>
      <c r="C87">
        <v>3</v>
      </c>
      <c r="D87" s="3">
        <v>6</v>
      </c>
      <c r="E87" t="s">
        <v>12</v>
      </c>
      <c r="F87" t="str">
        <f>+CONCATENATE(Tabelle2[[#This Row],[Etage]]&amp;" - "&amp;Tabelle2[[#This Row],[Raum]]&amp;" - "&amp;Tabelle2[[#This Row],[Fassade]])</f>
        <v>3 - 6 - Str</v>
      </c>
      <c r="H87" s="1">
        <v>134.80000000000001</v>
      </c>
      <c r="I87" s="1">
        <v>200</v>
      </c>
      <c r="Q87" s="9">
        <f>Tabelle2[[#This Row],[Höhe]]*Tabelle2[[#This Row],[Menge]]+Q86</f>
        <v>16415</v>
      </c>
    </row>
    <row r="88" spans="1:17" x14ac:dyDescent="0.45">
      <c r="A88">
        <v>84</v>
      </c>
      <c r="B88">
        <v>15</v>
      </c>
      <c r="C88">
        <v>3</v>
      </c>
      <c r="D88" s="3">
        <v>6</v>
      </c>
      <c r="E88" t="s">
        <v>12</v>
      </c>
      <c r="F88" t="str">
        <f>+CONCATENATE(Tabelle2[[#This Row],[Etage]]&amp;" - "&amp;Tabelle2[[#This Row],[Raum]]&amp;" - "&amp;Tabelle2[[#This Row],[Fassade]])</f>
        <v>3 - 6 - Str</v>
      </c>
      <c r="H88" s="1">
        <v>122.6</v>
      </c>
      <c r="I88" s="1">
        <v>165</v>
      </c>
      <c r="Q88" s="9">
        <f>Tabelle2[[#This Row],[Höhe]]*Tabelle2[[#This Row],[Menge]]+Q87</f>
        <v>16415</v>
      </c>
    </row>
    <row r="89" spans="1:17" x14ac:dyDescent="0.45">
      <c r="A89">
        <v>85</v>
      </c>
      <c r="B89">
        <v>15</v>
      </c>
      <c r="C89">
        <v>3</v>
      </c>
      <c r="D89" s="3">
        <v>6</v>
      </c>
      <c r="E89" t="s">
        <v>12</v>
      </c>
      <c r="F89" t="str">
        <f>+CONCATENATE(Tabelle2[[#This Row],[Etage]]&amp;" - "&amp;Tabelle2[[#This Row],[Raum]]&amp;" - "&amp;Tabelle2[[#This Row],[Fassade]])</f>
        <v>3 - 6 - Str</v>
      </c>
      <c r="H89" s="1">
        <v>126</v>
      </c>
      <c r="I89" s="1">
        <v>165</v>
      </c>
      <c r="J89" t="s">
        <v>8</v>
      </c>
      <c r="Q89" s="9">
        <f>Tabelle2[[#This Row],[Höhe]]*Tabelle2[[#This Row],[Menge]]+Q88</f>
        <v>16415</v>
      </c>
    </row>
    <row r="90" spans="1:17" x14ac:dyDescent="0.45">
      <c r="A90">
        <v>86</v>
      </c>
      <c r="B90">
        <v>15</v>
      </c>
      <c r="C90">
        <v>3</v>
      </c>
      <c r="D90" s="3">
        <v>6</v>
      </c>
      <c r="E90" t="s">
        <v>12</v>
      </c>
      <c r="F90" t="str">
        <f>+CONCATENATE(Tabelle2[[#This Row],[Etage]]&amp;" - "&amp;Tabelle2[[#This Row],[Raum]]&amp;" - "&amp;Tabelle2[[#This Row],[Fassade]])</f>
        <v>3 - 6 - Str</v>
      </c>
      <c r="H90" s="1">
        <v>143</v>
      </c>
      <c r="I90" s="1">
        <v>165</v>
      </c>
      <c r="J90" t="s">
        <v>8</v>
      </c>
      <c r="Q90" s="9">
        <f>Tabelle2[[#This Row],[Höhe]]*Tabelle2[[#This Row],[Menge]]+Q89</f>
        <v>16415</v>
      </c>
    </row>
    <row r="91" spans="1:17" x14ac:dyDescent="0.45">
      <c r="A91">
        <v>87</v>
      </c>
      <c r="B91">
        <v>15</v>
      </c>
      <c r="C91">
        <v>3</v>
      </c>
      <c r="D91" s="3">
        <v>6</v>
      </c>
      <c r="E91" t="s">
        <v>12</v>
      </c>
      <c r="F91" t="str">
        <f>+CONCATENATE(Tabelle2[[#This Row],[Etage]]&amp;" - "&amp;Tabelle2[[#This Row],[Raum]]&amp;" - "&amp;Tabelle2[[#This Row],[Fassade]])</f>
        <v>3 - 6 - Str</v>
      </c>
      <c r="H91" s="1">
        <v>134.80000000000001</v>
      </c>
      <c r="I91" s="1">
        <v>200</v>
      </c>
      <c r="J91" t="s">
        <v>10</v>
      </c>
      <c r="Q91" s="9">
        <f>Tabelle2[[#This Row],[Höhe]]*Tabelle2[[#This Row],[Menge]]+Q90</f>
        <v>16415</v>
      </c>
    </row>
    <row r="92" spans="1:17" x14ac:dyDescent="0.45">
      <c r="A92">
        <v>88</v>
      </c>
      <c r="B92">
        <v>15</v>
      </c>
      <c r="C92">
        <v>3</v>
      </c>
      <c r="D92" s="3">
        <v>6</v>
      </c>
      <c r="E92" t="s">
        <v>12</v>
      </c>
      <c r="F92" t="str">
        <f>+CONCATENATE(Tabelle2[[#This Row],[Etage]]&amp;" - "&amp;Tabelle2[[#This Row],[Raum]]&amp;" - "&amp;Tabelle2[[#This Row],[Fassade]])</f>
        <v>3 - 6 - Str</v>
      </c>
      <c r="H92" s="1">
        <v>115</v>
      </c>
      <c r="I92" s="1">
        <v>200</v>
      </c>
      <c r="J92" t="s">
        <v>10</v>
      </c>
      <c r="Q92" s="9">
        <f>Tabelle2[[#This Row],[Höhe]]*Tabelle2[[#This Row],[Menge]]+Q91</f>
        <v>16415</v>
      </c>
    </row>
    <row r="93" spans="1:17" x14ac:dyDescent="0.45">
      <c r="A93">
        <v>89</v>
      </c>
      <c r="B93">
        <v>15</v>
      </c>
      <c r="C93">
        <v>3</v>
      </c>
      <c r="D93" s="3">
        <v>7</v>
      </c>
      <c r="E93" t="s">
        <v>12</v>
      </c>
      <c r="F93" t="str">
        <f>+CONCATENATE(Tabelle2[[#This Row],[Etage]]&amp;" - "&amp;Tabelle2[[#This Row],[Raum]]&amp;" - "&amp;Tabelle2[[#This Row],[Fassade]])</f>
        <v>3 - 7 - Str</v>
      </c>
      <c r="H93" s="1">
        <v>115</v>
      </c>
      <c r="I93" s="1">
        <v>200</v>
      </c>
      <c r="Q93" s="9">
        <f>Tabelle2[[#This Row],[Höhe]]*Tabelle2[[#This Row],[Menge]]+Q92</f>
        <v>16415</v>
      </c>
    </row>
    <row r="94" spans="1:17" x14ac:dyDescent="0.45">
      <c r="A94">
        <v>90</v>
      </c>
      <c r="B94">
        <v>15</v>
      </c>
      <c r="C94">
        <v>3</v>
      </c>
      <c r="D94" s="3">
        <v>7</v>
      </c>
      <c r="E94" t="s">
        <v>12</v>
      </c>
      <c r="F94" t="str">
        <f>+CONCATENATE(Tabelle2[[#This Row],[Etage]]&amp;" - "&amp;Tabelle2[[#This Row],[Raum]]&amp;" - "&amp;Tabelle2[[#This Row],[Fassade]])</f>
        <v>3 - 7 - Str</v>
      </c>
      <c r="H94" s="1">
        <v>134.80000000000001</v>
      </c>
      <c r="I94" s="1">
        <v>200</v>
      </c>
      <c r="Q94" s="9">
        <f>Tabelle2[[#This Row],[Höhe]]*Tabelle2[[#This Row],[Menge]]+Q93</f>
        <v>16415</v>
      </c>
    </row>
    <row r="95" spans="1:17" x14ac:dyDescent="0.45">
      <c r="A95">
        <v>91</v>
      </c>
      <c r="B95">
        <v>15</v>
      </c>
      <c r="C95">
        <v>3</v>
      </c>
      <c r="D95" s="3">
        <v>8</v>
      </c>
      <c r="E95" t="s">
        <v>16</v>
      </c>
      <c r="F95" t="str">
        <f>+CONCATENATE(Tabelle2[[#This Row],[Etage]]&amp;" - "&amp;Tabelle2[[#This Row],[Raum]]&amp;" - "&amp;Tabelle2[[#This Row],[Fassade]])</f>
        <v>3 - 8 - links</v>
      </c>
      <c r="G95">
        <v>1</v>
      </c>
      <c r="H95" s="1">
        <v>132.5</v>
      </c>
      <c r="I95" s="1">
        <v>200</v>
      </c>
      <c r="J95" t="s">
        <v>8</v>
      </c>
      <c r="L95" s="3" t="s">
        <v>14</v>
      </c>
      <c r="M95">
        <f>+((Tabelle2[[#This Row],[Höhe]]+25)/100)/2*Tabelle2[[#This Row],[Menge]]</f>
        <v>1.125</v>
      </c>
      <c r="Q95" s="9">
        <f>Tabelle2[[#This Row],[Höhe]]*Tabelle2[[#This Row],[Menge]]+Q94</f>
        <v>16615</v>
      </c>
    </row>
    <row r="96" spans="1:17" x14ac:dyDescent="0.45">
      <c r="A96">
        <v>92</v>
      </c>
      <c r="B96">
        <v>15</v>
      </c>
      <c r="C96">
        <v>3</v>
      </c>
      <c r="D96" s="3">
        <v>8</v>
      </c>
      <c r="E96" t="s">
        <v>16</v>
      </c>
      <c r="F96" t="str">
        <f>+CONCATENATE(Tabelle2[[#This Row],[Etage]]&amp;" - "&amp;Tabelle2[[#This Row],[Raum]]&amp;" - "&amp;Tabelle2[[#This Row],[Fassade]])</f>
        <v>3 - 8 - links</v>
      </c>
      <c r="G96">
        <v>1</v>
      </c>
      <c r="H96" s="1">
        <v>132</v>
      </c>
      <c r="I96" s="1">
        <v>200</v>
      </c>
      <c r="J96" t="s">
        <v>10</v>
      </c>
      <c r="L96" s="3" t="s">
        <v>14</v>
      </c>
      <c r="M96">
        <f>+((Tabelle2[[#This Row],[Höhe]]+25)/100)/2*Tabelle2[[#This Row],[Menge]]</f>
        <v>1.125</v>
      </c>
      <c r="Q96" s="9">
        <f>Tabelle2[[#This Row],[Höhe]]*Tabelle2[[#This Row],[Menge]]+Q95</f>
        <v>16815</v>
      </c>
    </row>
    <row r="97" spans="1:17" x14ac:dyDescent="0.45">
      <c r="A97">
        <v>93</v>
      </c>
      <c r="B97">
        <v>15</v>
      </c>
      <c r="C97">
        <v>3</v>
      </c>
      <c r="D97" s="3">
        <v>8</v>
      </c>
      <c r="E97" t="s">
        <v>16</v>
      </c>
      <c r="F97" t="str">
        <f>+CONCATENATE(Tabelle2[[#This Row],[Etage]]&amp;" - "&amp;Tabelle2[[#This Row],[Raum]]&amp;" - "&amp;Tabelle2[[#This Row],[Fassade]])</f>
        <v>3 - 8 - links</v>
      </c>
      <c r="G97">
        <v>1</v>
      </c>
      <c r="H97" s="1">
        <v>132</v>
      </c>
      <c r="I97" s="1">
        <v>200</v>
      </c>
      <c r="J97" t="s">
        <v>8</v>
      </c>
      <c r="L97" s="3" t="s">
        <v>14</v>
      </c>
      <c r="M97">
        <f>+((Tabelle2[[#This Row],[Höhe]]+25)/100)/2*Tabelle2[[#This Row],[Menge]]</f>
        <v>1.125</v>
      </c>
      <c r="Q97" s="9">
        <f>Tabelle2[[#This Row],[Höhe]]*Tabelle2[[#This Row],[Menge]]+Q96</f>
        <v>17015</v>
      </c>
    </row>
    <row r="98" spans="1:17" x14ac:dyDescent="0.45">
      <c r="A98">
        <v>94</v>
      </c>
      <c r="B98">
        <v>15</v>
      </c>
      <c r="C98">
        <v>3</v>
      </c>
      <c r="D98" s="3">
        <v>8</v>
      </c>
      <c r="E98" t="s">
        <v>16</v>
      </c>
      <c r="F98" t="str">
        <f>+CONCATENATE(Tabelle2[[#This Row],[Etage]]&amp;" - "&amp;Tabelle2[[#This Row],[Raum]]&amp;" - "&amp;Tabelle2[[#This Row],[Fassade]])</f>
        <v>3 - 8 - links</v>
      </c>
      <c r="G98">
        <v>1</v>
      </c>
      <c r="H98" s="1">
        <v>132</v>
      </c>
      <c r="I98" s="1">
        <v>200</v>
      </c>
      <c r="J98" t="s">
        <v>10</v>
      </c>
      <c r="L98" s="3" t="s">
        <v>14</v>
      </c>
      <c r="M98">
        <f>+((Tabelle2[[#This Row],[Höhe]]+25)/100)/2*Tabelle2[[#This Row],[Menge]]</f>
        <v>1.125</v>
      </c>
      <c r="Q98" s="9">
        <f>Tabelle2[[#This Row],[Höhe]]*Tabelle2[[#This Row],[Menge]]+Q97</f>
        <v>17215</v>
      </c>
    </row>
    <row r="99" spans="1:17" x14ac:dyDescent="0.45">
      <c r="A99">
        <v>95</v>
      </c>
      <c r="B99">
        <v>15</v>
      </c>
      <c r="C99">
        <v>3</v>
      </c>
      <c r="D99" s="3">
        <v>8</v>
      </c>
      <c r="E99" t="s">
        <v>16</v>
      </c>
      <c r="F99" t="str">
        <f>+CONCATENATE(Tabelle2[[#This Row],[Etage]]&amp;" - "&amp;Tabelle2[[#This Row],[Raum]]&amp;" - "&amp;Tabelle2[[#This Row],[Fassade]])</f>
        <v>3 - 8 - links</v>
      </c>
      <c r="G99">
        <v>1</v>
      </c>
      <c r="H99" s="1">
        <v>132</v>
      </c>
      <c r="I99" s="1">
        <v>200</v>
      </c>
      <c r="J99" t="s">
        <v>8</v>
      </c>
      <c r="L99" s="3" t="s">
        <v>14</v>
      </c>
      <c r="M99">
        <f>+((Tabelle2[[#This Row],[Höhe]]+25)/100)/2*Tabelle2[[#This Row],[Menge]]</f>
        <v>1.125</v>
      </c>
      <c r="Q99" s="9">
        <f>Tabelle2[[#This Row],[Höhe]]*Tabelle2[[#This Row],[Menge]]+Q98</f>
        <v>17415</v>
      </c>
    </row>
    <row r="100" spans="1:17" x14ac:dyDescent="0.45">
      <c r="A100">
        <v>96</v>
      </c>
      <c r="B100">
        <v>15</v>
      </c>
      <c r="C100">
        <v>3</v>
      </c>
      <c r="D100" s="3">
        <v>8</v>
      </c>
      <c r="E100" t="s">
        <v>16</v>
      </c>
      <c r="F100" t="str">
        <f>+CONCATENATE(Tabelle2[[#This Row],[Etage]]&amp;" - "&amp;Tabelle2[[#This Row],[Raum]]&amp;" - "&amp;Tabelle2[[#This Row],[Fassade]])</f>
        <v>3 - 8 - links</v>
      </c>
      <c r="G100">
        <v>1</v>
      </c>
      <c r="H100" s="4">
        <v>130.5</v>
      </c>
      <c r="I100" s="1">
        <v>200</v>
      </c>
      <c r="J100" t="s">
        <v>10</v>
      </c>
      <c r="L100" s="3" t="s">
        <v>14</v>
      </c>
      <c r="M100">
        <f>+((Tabelle2[[#This Row],[Höhe]]+25)/100)/2*Tabelle2[[#This Row],[Menge]]</f>
        <v>1.125</v>
      </c>
      <c r="Q100" s="9">
        <f>Tabelle2[[#This Row],[Höhe]]*Tabelle2[[#This Row],[Menge]]+Q99</f>
        <v>17615</v>
      </c>
    </row>
    <row r="101" spans="1:17" x14ac:dyDescent="0.45">
      <c r="A101">
        <v>97</v>
      </c>
      <c r="B101">
        <v>15</v>
      </c>
      <c r="C101">
        <v>3</v>
      </c>
      <c r="D101" s="3">
        <v>9</v>
      </c>
      <c r="E101" t="s">
        <v>16</v>
      </c>
      <c r="F101" t="str">
        <f>+CONCATENATE(Tabelle2[[#This Row],[Etage]]&amp;" - "&amp;Tabelle2[[#This Row],[Raum]]&amp;" - "&amp;Tabelle2[[#This Row],[Fassade]])</f>
        <v>3 - 9 - links</v>
      </c>
      <c r="G101">
        <v>1</v>
      </c>
      <c r="H101" s="5">
        <v>129.5</v>
      </c>
      <c r="I101" s="1">
        <v>200</v>
      </c>
      <c r="J101" t="s">
        <v>8</v>
      </c>
      <c r="L101" s="3" t="s">
        <v>14</v>
      </c>
      <c r="M101">
        <f>+((Tabelle2[[#This Row],[Höhe]]+25)/100)/2*Tabelle2[[#This Row],[Menge]]</f>
        <v>1.125</v>
      </c>
      <c r="Q101" s="9">
        <f>Tabelle2[[#This Row],[Höhe]]*Tabelle2[[#This Row],[Menge]]+Q100</f>
        <v>17815</v>
      </c>
    </row>
    <row r="102" spans="1:17" x14ac:dyDescent="0.45">
      <c r="A102">
        <v>98</v>
      </c>
      <c r="B102">
        <v>15</v>
      </c>
      <c r="C102">
        <v>3</v>
      </c>
      <c r="D102" s="3">
        <v>9</v>
      </c>
      <c r="E102" t="s">
        <v>16</v>
      </c>
      <c r="F102" t="str">
        <f>+CONCATENATE(Tabelle2[[#This Row],[Etage]]&amp;" - "&amp;Tabelle2[[#This Row],[Raum]]&amp;" - "&amp;Tabelle2[[#This Row],[Fassade]])</f>
        <v>3 - 9 - links</v>
      </c>
      <c r="G102">
        <v>1</v>
      </c>
      <c r="H102" s="5">
        <v>129.5</v>
      </c>
      <c r="I102" s="1">
        <v>200</v>
      </c>
      <c r="J102" t="s">
        <v>10</v>
      </c>
      <c r="L102" s="3" t="s">
        <v>14</v>
      </c>
      <c r="M102">
        <f>+((Tabelle2[[#This Row],[Höhe]]+25)/100)/2*Tabelle2[[#This Row],[Menge]]</f>
        <v>1.125</v>
      </c>
      <c r="Q102" s="9">
        <f>Tabelle2[[#This Row],[Höhe]]*Tabelle2[[#This Row],[Menge]]+Q101</f>
        <v>18015</v>
      </c>
    </row>
    <row r="103" spans="1:17" x14ac:dyDescent="0.45">
      <c r="A103">
        <v>99</v>
      </c>
      <c r="B103">
        <v>15</v>
      </c>
      <c r="C103">
        <v>3</v>
      </c>
      <c r="D103" s="3">
        <v>10</v>
      </c>
      <c r="E103" t="s">
        <v>16</v>
      </c>
      <c r="F103" t="str">
        <f>+CONCATENATE(Tabelle2[[#This Row],[Etage]]&amp;" - "&amp;Tabelle2[[#This Row],[Raum]]&amp;" - "&amp;Tabelle2[[#This Row],[Fassade]])</f>
        <v>3 - 10 - links</v>
      </c>
      <c r="G103">
        <v>1</v>
      </c>
      <c r="H103" s="1">
        <v>130</v>
      </c>
      <c r="I103" s="1">
        <v>200</v>
      </c>
      <c r="J103" t="s">
        <v>8</v>
      </c>
      <c r="L103" s="3" t="s">
        <v>14</v>
      </c>
      <c r="M103">
        <f>+((Tabelle2[[#This Row],[Höhe]]+25)/100)/2*Tabelle2[[#This Row],[Menge]]</f>
        <v>1.125</v>
      </c>
      <c r="Q103" s="9">
        <f>Tabelle2[[#This Row],[Höhe]]*Tabelle2[[#This Row],[Menge]]+Q102</f>
        <v>18215</v>
      </c>
    </row>
    <row r="104" spans="1:17" x14ac:dyDescent="0.45">
      <c r="A104">
        <v>100</v>
      </c>
      <c r="B104">
        <v>15</v>
      </c>
      <c r="C104">
        <v>3</v>
      </c>
      <c r="D104" s="3">
        <v>10</v>
      </c>
      <c r="E104" t="s">
        <v>16</v>
      </c>
      <c r="F104" t="str">
        <f>+CONCATENATE(Tabelle2[[#This Row],[Etage]]&amp;" - "&amp;Tabelle2[[#This Row],[Raum]]&amp;" - "&amp;Tabelle2[[#This Row],[Fassade]])</f>
        <v>3 - 10 - links</v>
      </c>
      <c r="G104">
        <v>1</v>
      </c>
      <c r="H104" s="1">
        <v>130</v>
      </c>
      <c r="I104" s="1">
        <v>200</v>
      </c>
      <c r="J104" t="s">
        <v>10</v>
      </c>
      <c r="L104" s="3" t="s">
        <v>14</v>
      </c>
      <c r="M104">
        <f>+((Tabelle2[[#This Row],[Höhe]]+25)/100)/2*Tabelle2[[#This Row],[Menge]]</f>
        <v>1.125</v>
      </c>
      <c r="Q104" s="9">
        <f>Tabelle2[[#This Row],[Höhe]]*Tabelle2[[#This Row],[Menge]]+Q103</f>
        <v>18415</v>
      </c>
    </row>
    <row r="105" spans="1:17" x14ac:dyDescent="0.45">
      <c r="A105">
        <v>101</v>
      </c>
      <c r="B105">
        <v>15</v>
      </c>
      <c r="C105">
        <v>3</v>
      </c>
      <c r="D105" s="3">
        <v>10</v>
      </c>
      <c r="E105" t="s">
        <v>16</v>
      </c>
      <c r="F105" t="str">
        <f>+CONCATENATE(Tabelle2[[#This Row],[Etage]]&amp;" - "&amp;Tabelle2[[#This Row],[Raum]]&amp;" - "&amp;Tabelle2[[#This Row],[Fassade]])</f>
        <v>3 - 10 - links</v>
      </c>
      <c r="G105">
        <v>1</v>
      </c>
      <c r="H105" s="1">
        <v>125.7</v>
      </c>
      <c r="I105" s="1">
        <v>200</v>
      </c>
      <c r="J105" t="s">
        <v>10</v>
      </c>
      <c r="L105" s="3" t="s">
        <v>14</v>
      </c>
      <c r="M105">
        <f>+((Tabelle2[[#This Row],[Höhe]]+25)/100)/2*Tabelle2[[#This Row],[Menge]]</f>
        <v>1.125</v>
      </c>
      <c r="Q105" s="9">
        <f>Tabelle2[[#This Row],[Höhe]]*Tabelle2[[#This Row],[Menge]]+Q104</f>
        <v>18615</v>
      </c>
    </row>
    <row r="106" spans="1:17" x14ac:dyDescent="0.45">
      <c r="A106">
        <v>102</v>
      </c>
      <c r="B106">
        <v>15</v>
      </c>
      <c r="C106">
        <v>3</v>
      </c>
      <c r="D106" s="3">
        <v>11</v>
      </c>
      <c r="E106" t="s">
        <v>16</v>
      </c>
      <c r="F106" t="str">
        <f>+CONCATENATE(Tabelle2[[#This Row],[Etage]]&amp;" - "&amp;Tabelle2[[#This Row],[Raum]]&amp;" - "&amp;Tabelle2[[#This Row],[Fassade]])</f>
        <v>3 - 11 - links</v>
      </c>
      <c r="G106">
        <v>1</v>
      </c>
      <c r="H106" s="1">
        <v>130.5</v>
      </c>
      <c r="I106" s="1">
        <v>240</v>
      </c>
      <c r="J106" t="s">
        <v>8</v>
      </c>
      <c r="L106" s="3" t="s">
        <v>14</v>
      </c>
      <c r="M106">
        <f>+((Tabelle2[[#This Row],[Höhe]]+25)/100)/2*Tabelle2[[#This Row],[Menge]]</f>
        <v>1.325</v>
      </c>
      <c r="Q106" s="9">
        <f>Tabelle2[[#This Row],[Höhe]]*Tabelle2[[#This Row],[Menge]]+Q105</f>
        <v>18855</v>
      </c>
    </row>
    <row r="107" spans="1:17" x14ac:dyDescent="0.45">
      <c r="A107">
        <v>103</v>
      </c>
      <c r="B107">
        <v>15</v>
      </c>
      <c r="C107">
        <v>3</v>
      </c>
      <c r="D107" s="3">
        <v>11</v>
      </c>
      <c r="E107" t="s">
        <v>16</v>
      </c>
      <c r="F107" t="str">
        <f>+CONCATENATE(Tabelle2[[#This Row],[Etage]]&amp;" - "&amp;Tabelle2[[#This Row],[Raum]]&amp;" - "&amp;Tabelle2[[#This Row],[Fassade]])</f>
        <v>3 - 11 - links</v>
      </c>
      <c r="G107">
        <v>2</v>
      </c>
      <c r="H107" s="1">
        <v>134.80000000000001</v>
      </c>
      <c r="I107" s="1">
        <v>240</v>
      </c>
      <c r="J107" t="s">
        <v>10</v>
      </c>
      <c r="L107" s="3" t="s">
        <v>14</v>
      </c>
      <c r="M107">
        <f>+((Tabelle2[[#This Row],[Höhe]]+25)/100)/2*Tabelle2[[#This Row],[Menge]]</f>
        <v>2.65</v>
      </c>
      <c r="Q107" s="9">
        <f>Tabelle2[[#This Row],[Höhe]]*Tabelle2[[#This Row],[Menge]]+Q106</f>
        <v>19335</v>
      </c>
    </row>
    <row r="108" spans="1:17" x14ac:dyDescent="0.45">
      <c r="A108">
        <v>104</v>
      </c>
      <c r="B108">
        <v>15</v>
      </c>
      <c r="C108">
        <v>3</v>
      </c>
      <c r="D108" s="3">
        <v>11</v>
      </c>
      <c r="E108" t="s">
        <v>16</v>
      </c>
      <c r="F108" t="str">
        <f>+CONCATENATE(Tabelle2[[#This Row],[Etage]]&amp;" - "&amp;Tabelle2[[#This Row],[Raum]]&amp;" - "&amp;Tabelle2[[#This Row],[Fassade]])</f>
        <v>3 - 11 - links</v>
      </c>
      <c r="G108">
        <v>1</v>
      </c>
      <c r="H108" s="1">
        <v>130.5</v>
      </c>
      <c r="I108" s="1">
        <v>240</v>
      </c>
      <c r="J108" t="s">
        <v>10</v>
      </c>
      <c r="L108" s="3" t="s">
        <v>14</v>
      </c>
      <c r="M108">
        <f>+((Tabelle2[[#This Row],[Höhe]]+25)/100)/2*Tabelle2[[#This Row],[Menge]]</f>
        <v>1.325</v>
      </c>
      <c r="Q108" s="9">
        <f>Tabelle2[[#This Row],[Höhe]]*Tabelle2[[#This Row],[Menge]]+Q107</f>
        <v>19575</v>
      </c>
    </row>
    <row r="109" spans="1:17" x14ac:dyDescent="0.45">
      <c r="A109">
        <v>105</v>
      </c>
      <c r="B109">
        <v>15</v>
      </c>
      <c r="C109">
        <v>3</v>
      </c>
      <c r="D109" s="3">
        <v>12</v>
      </c>
      <c r="E109" t="s">
        <v>16</v>
      </c>
      <c r="F109" t="str">
        <f>+CONCATENATE(Tabelle2[[#This Row],[Etage]]&amp;" - "&amp;Tabelle2[[#This Row],[Raum]]&amp;" - "&amp;Tabelle2[[#This Row],[Fassade]])</f>
        <v>3 - 12 - links</v>
      </c>
      <c r="G109">
        <v>1</v>
      </c>
      <c r="H109" s="1">
        <v>131</v>
      </c>
      <c r="I109" s="1">
        <v>240</v>
      </c>
      <c r="J109" t="s">
        <v>8</v>
      </c>
      <c r="L109" s="3" t="s">
        <v>14</v>
      </c>
      <c r="M109">
        <f>+((Tabelle2[[#This Row],[Höhe]]+25)/100)/2*Tabelle2[[#This Row],[Menge]]</f>
        <v>1.325</v>
      </c>
      <c r="Q109" s="9">
        <f>Tabelle2[[#This Row],[Höhe]]*Tabelle2[[#This Row],[Menge]]+Q108</f>
        <v>19815</v>
      </c>
    </row>
    <row r="110" spans="1:17" x14ac:dyDescent="0.45">
      <c r="A110">
        <v>106</v>
      </c>
      <c r="B110">
        <v>15</v>
      </c>
      <c r="C110">
        <v>3</v>
      </c>
      <c r="D110" s="3">
        <v>12</v>
      </c>
      <c r="E110" t="s">
        <v>16</v>
      </c>
      <c r="F110" t="str">
        <f>+CONCATENATE(Tabelle2[[#This Row],[Etage]]&amp;" - "&amp;Tabelle2[[#This Row],[Raum]]&amp;" - "&amp;Tabelle2[[#This Row],[Fassade]])</f>
        <v>3 - 12 - links</v>
      </c>
      <c r="G110">
        <v>1</v>
      </c>
      <c r="H110" s="1">
        <v>134.80000000000001</v>
      </c>
      <c r="I110" s="1">
        <v>240</v>
      </c>
      <c r="J110" t="s">
        <v>10</v>
      </c>
      <c r="L110" s="3" t="s">
        <v>14</v>
      </c>
      <c r="M110">
        <f>+((Tabelle2[[#This Row],[Höhe]]+25)/100)/2*Tabelle2[[#This Row],[Menge]]</f>
        <v>1.325</v>
      </c>
      <c r="Q110" s="9">
        <f>Tabelle2[[#This Row],[Höhe]]*Tabelle2[[#This Row],[Menge]]+Q109</f>
        <v>20055</v>
      </c>
    </row>
    <row r="111" spans="1:17" x14ac:dyDescent="0.45">
      <c r="A111">
        <v>107</v>
      </c>
      <c r="B111">
        <v>15</v>
      </c>
      <c r="C111">
        <v>3</v>
      </c>
      <c r="D111" s="3">
        <v>12</v>
      </c>
      <c r="E111" t="s">
        <v>16</v>
      </c>
      <c r="F111" t="str">
        <f>+CONCATENATE(Tabelle2[[#This Row],[Etage]]&amp;" - "&amp;Tabelle2[[#This Row],[Raum]]&amp;" - "&amp;Tabelle2[[#This Row],[Fassade]])</f>
        <v>3 - 12 - links</v>
      </c>
      <c r="G111">
        <v>1</v>
      </c>
      <c r="H111" s="1">
        <v>131.5</v>
      </c>
      <c r="I111" s="1">
        <v>240</v>
      </c>
      <c r="J111" t="s">
        <v>10</v>
      </c>
      <c r="L111" s="3" t="s">
        <v>14</v>
      </c>
      <c r="M111">
        <f>+((Tabelle2[[#This Row],[Höhe]]+25)/100)/2*Tabelle2[[#This Row],[Menge]]</f>
        <v>1.325</v>
      </c>
      <c r="Q111" s="9">
        <f>Tabelle2[[#This Row],[Höhe]]*Tabelle2[[#This Row],[Menge]]+Q110</f>
        <v>20295</v>
      </c>
    </row>
    <row r="112" spans="1:17" x14ac:dyDescent="0.45">
      <c r="A112">
        <v>108</v>
      </c>
      <c r="B112">
        <v>15</v>
      </c>
      <c r="C112">
        <v>3</v>
      </c>
      <c r="D112" s="3">
        <v>13</v>
      </c>
      <c r="E112" t="s">
        <v>16</v>
      </c>
      <c r="F112" t="str">
        <f>+CONCATENATE(Tabelle2[[#This Row],[Etage]]&amp;" - "&amp;Tabelle2[[#This Row],[Raum]]&amp;" - "&amp;Tabelle2[[#This Row],[Fassade]])</f>
        <v>3 - 13 - links</v>
      </c>
      <c r="G112">
        <v>1</v>
      </c>
      <c r="H112" s="1">
        <v>131</v>
      </c>
      <c r="I112" s="1">
        <v>240</v>
      </c>
      <c r="J112" t="s">
        <v>8</v>
      </c>
      <c r="L112" s="3" t="s">
        <v>14</v>
      </c>
      <c r="M112">
        <f>+((Tabelle2[[#This Row],[Höhe]]+25)/100)/2*Tabelle2[[#This Row],[Menge]]</f>
        <v>1.325</v>
      </c>
      <c r="Q112" s="9">
        <f>Tabelle2[[#This Row],[Höhe]]*Tabelle2[[#This Row],[Menge]]+Q111</f>
        <v>20535</v>
      </c>
    </row>
    <row r="113" spans="1:17" x14ac:dyDescent="0.45">
      <c r="A113">
        <v>109</v>
      </c>
      <c r="B113">
        <v>15</v>
      </c>
      <c r="C113">
        <v>3</v>
      </c>
      <c r="D113" s="3">
        <v>13</v>
      </c>
      <c r="E113" t="s">
        <v>16</v>
      </c>
      <c r="F113" t="str">
        <f>+CONCATENATE(Tabelle2[[#This Row],[Etage]]&amp;" - "&amp;Tabelle2[[#This Row],[Raum]]&amp;" - "&amp;Tabelle2[[#This Row],[Fassade]])</f>
        <v>3 - 13 - links</v>
      </c>
      <c r="G113">
        <v>1</v>
      </c>
      <c r="H113" s="1">
        <v>131</v>
      </c>
      <c r="I113" s="1">
        <v>240</v>
      </c>
      <c r="J113" t="s">
        <v>10</v>
      </c>
      <c r="L113" s="3" t="s">
        <v>14</v>
      </c>
      <c r="M113">
        <f>+((Tabelle2[[#This Row],[Höhe]]+25)/100)/2*Tabelle2[[#This Row],[Menge]]</f>
        <v>1.325</v>
      </c>
      <c r="Q113" s="9">
        <f>Tabelle2[[#This Row],[Höhe]]*Tabelle2[[#This Row],[Menge]]+Q112</f>
        <v>20775</v>
      </c>
    </row>
    <row r="114" spans="1:17" x14ac:dyDescent="0.45">
      <c r="A114">
        <v>110</v>
      </c>
      <c r="B114">
        <v>15</v>
      </c>
      <c r="C114">
        <v>3</v>
      </c>
      <c r="D114" s="3">
        <v>14</v>
      </c>
      <c r="E114" t="s">
        <v>16</v>
      </c>
      <c r="F114" t="str">
        <f>+CONCATENATE(Tabelle2[[#This Row],[Etage]]&amp;" - "&amp;Tabelle2[[#This Row],[Raum]]&amp;" - "&amp;Tabelle2[[#This Row],[Fassade]])</f>
        <v>3 - 14 - links</v>
      </c>
      <c r="G114">
        <v>1</v>
      </c>
      <c r="H114" s="1">
        <v>131</v>
      </c>
      <c r="I114" s="1">
        <v>200</v>
      </c>
      <c r="J114" t="s">
        <v>8</v>
      </c>
      <c r="L114" s="3" t="s">
        <v>14</v>
      </c>
      <c r="M114">
        <f>+((Tabelle2[[#This Row],[Höhe]]+25)/100)/2*Tabelle2[[#This Row],[Menge]]</f>
        <v>1.125</v>
      </c>
      <c r="Q114" s="9">
        <f>Tabelle2[[#This Row],[Höhe]]*Tabelle2[[#This Row],[Menge]]+Q113</f>
        <v>20975</v>
      </c>
    </row>
    <row r="115" spans="1:17" x14ac:dyDescent="0.45">
      <c r="A115">
        <v>111</v>
      </c>
      <c r="B115">
        <v>15</v>
      </c>
      <c r="C115">
        <v>3</v>
      </c>
      <c r="D115" s="3">
        <v>14</v>
      </c>
      <c r="E115" t="s">
        <v>16</v>
      </c>
      <c r="F115" t="str">
        <f>+CONCATENATE(Tabelle2[[#This Row],[Etage]]&amp;" - "&amp;Tabelle2[[#This Row],[Raum]]&amp;" - "&amp;Tabelle2[[#This Row],[Fassade]])</f>
        <v>3 - 14 - links</v>
      </c>
      <c r="G115">
        <v>5</v>
      </c>
      <c r="H115" s="1">
        <v>134.80000000000001</v>
      </c>
      <c r="I115" s="1">
        <v>200</v>
      </c>
      <c r="J115" t="s">
        <v>10</v>
      </c>
      <c r="L115" s="3" t="s">
        <v>14</v>
      </c>
      <c r="M115">
        <f>+((Tabelle2[[#This Row],[Höhe]]+25)/100)/2*Tabelle2[[#This Row],[Menge]]</f>
        <v>5.625</v>
      </c>
      <c r="Q115" s="9">
        <f>Tabelle2[[#This Row],[Höhe]]*Tabelle2[[#This Row],[Menge]]+Q114</f>
        <v>21975</v>
      </c>
    </row>
    <row r="116" spans="1:17" x14ac:dyDescent="0.45">
      <c r="A116">
        <v>112</v>
      </c>
      <c r="B116">
        <v>15</v>
      </c>
      <c r="C116">
        <v>3</v>
      </c>
      <c r="D116" s="3">
        <v>14</v>
      </c>
      <c r="E116" t="s">
        <v>16</v>
      </c>
      <c r="F116" t="str">
        <f>+CONCATENATE(Tabelle2[[#This Row],[Etage]]&amp;" - "&amp;Tabelle2[[#This Row],[Raum]]&amp;" - "&amp;Tabelle2[[#This Row],[Fassade]])</f>
        <v>3 - 14 - links</v>
      </c>
      <c r="G116">
        <v>1</v>
      </c>
      <c r="H116" s="1">
        <v>130.5</v>
      </c>
      <c r="I116" s="1">
        <v>200</v>
      </c>
      <c r="J116" t="s">
        <v>10</v>
      </c>
      <c r="L116" s="3" t="s">
        <v>14</v>
      </c>
      <c r="M116">
        <f>+((Tabelle2[[#This Row],[Höhe]]+25)/100)/2*Tabelle2[[#This Row],[Menge]]</f>
        <v>1.125</v>
      </c>
      <c r="Q116" s="9">
        <f>Tabelle2[[#This Row],[Höhe]]*Tabelle2[[#This Row],[Menge]]+Q115</f>
        <v>22175</v>
      </c>
    </row>
    <row r="117" spans="1:17" x14ac:dyDescent="0.45">
      <c r="A117">
        <v>113</v>
      </c>
      <c r="B117">
        <v>15</v>
      </c>
      <c r="C117">
        <v>3</v>
      </c>
      <c r="D117" s="3">
        <v>14.1</v>
      </c>
      <c r="E117" t="s">
        <v>16</v>
      </c>
      <c r="F117" t="str">
        <f>+CONCATENATE(Tabelle2[[#This Row],[Etage]]&amp;" - "&amp;Tabelle2[[#This Row],[Raum]]&amp;" - "&amp;Tabelle2[[#This Row],[Fassade]])</f>
        <v>3 - 14,1 - links</v>
      </c>
      <c r="G117">
        <v>1</v>
      </c>
      <c r="H117" s="1">
        <v>130.5</v>
      </c>
      <c r="I117" s="1">
        <v>200</v>
      </c>
      <c r="J117" t="s">
        <v>8</v>
      </c>
      <c r="L117" s="3" t="s">
        <v>14</v>
      </c>
      <c r="M117">
        <f>+((Tabelle2[[#This Row],[Höhe]]+25)/100)/2*Tabelle2[[#This Row],[Menge]]</f>
        <v>1.125</v>
      </c>
      <c r="Q117" s="9">
        <f>Tabelle2[[#This Row],[Höhe]]*Tabelle2[[#This Row],[Menge]]+Q116</f>
        <v>22375</v>
      </c>
    </row>
    <row r="118" spans="1:17" x14ac:dyDescent="0.45">
      <c r="A118">
        <v>114</v>
      </c>
      <c r="B118">
        <v>15</v>
      </c>
      <c r="C118">
        <v>3</v>
      </c>
      <c r="D118" s="3">
        <v>14.1</v>
      </c>
      <c r="E118" t="s">
        <v>16</v>
      </c>
      <c r="F118" t="str">
        <f>+CONCATENATE(Tabelle2[[#This Row],[Etage]]&amp;" - "&amp;Tabelle2[[#This Row],[Raum]]&amp;" - "&amp;Tabelle2[[#This Row],[Fassade]])</f>
        <v>3 - 14,1 - links</v>
      </c>
      <c r="G118">
        <v>2</v>
      </c>
      <c r="H118" s="1">
        <v>134.80000000000001</v>
      </c>
      <c r="I118" s="1">
        <v>200</v>
      </c>
      <c r="J118" t="s">
        <v>10</v>
      </c>
      <c r="L118" s="3" t="s">
        <v>14</v>
      </c>
      <c r="M118">
        <f>+((Tabelle2[[#This Row],[Höhe]]+25)/100)/2*Tabelle2[[#This Row],[Menge]]</f>
        <v>2.25</v>
      </c>
      <c r="Q118" s="9">
        <f>Tabelle2[[#This Row],[Höhe]]*Tabelle2[[#This Row],[Menge]]+Q117</f>
        <v>22775</v>
      </c>
    </row>
    <row r="119" spans="1:17" x14ac:dyDescent="0.45">
      <c r="A119">
        <v>115</v>
      </c>
      <c r="B119">
        <v>15</v>
      </c>
      <c r="C119">
        <v>3</v>
      </c>
      <c r="D119" s="3">
        <v>14.1</v>
      </c>
      <c r="E119" t="s">
        <v>16</v>
      </c>
      <c r="F119" t="str">
        <f>+CONCATENATE(Tabelle2[[#This Row],[Etage]]&amp;" - "&amp;Tabelle2[[#This Row],[Raum]]&amp;" - "&amp;Tabelle2[[#This Row],[Fassade]])</f>
        <v>3 - 14,1 - links</v>
      </c>
      <c r="G119">
        <v>1</v>
      </c>
      <c r="H119" s="1">
        <v>177</v>
      </c>
      <c r="I119" s="1">
        <v>200</v>
      </c>
      <c r="J119" t="s">
        <v>10</v>
      </c>
      <c r="L119" s="3" t="s">
        <v>14</v>
      </c>
      <c r="M119">
        <f>+((Tabelle2[[#This Row],[Höhe]]+25)/100)/2*Tabelle2[[#This Row],[Menge]]</f>
        <v>1.125</v>
      </c>
      <c r="Q119" s="9">
        <f>Tabelle2[[#This Row],[Höhe]]*Tabelle2[[#This Row],[Menge]]+Q118</f>
        <v>22975</v>
      </c>
    </row>
    <row r="120" spans="1:17" x14ac:dyDescent="0.45">
      <c r="A120">
        <v>116</v>
      </c>
      <c r="B120">
        <v>15</v>
      </c>
      <c r="C120">
        <v>3</v>
      </c>
      <c r="D120" s="3">
        <v>14.1</v>
      </c>
      <c r="E120" t="s">
        <v>13</v>
      </c>
      <c r="F120" t="str">
        <f>+CONCATENATE(Tabelle2[[#This Row],[Etage]]&amp;" - "&amp;Tabelle2[[#This Row],[Raum]]&amp;" - "&amp;Tabelle2[[#This Row],[Fassade]])</f>
        <v>3 - 14,1 - hinten</v>
      </c>
      <c r="G120">
        <v>1</v>
      </c>
      <c r="H120" s="1">
        <v>134.80000000000001</v>
      </c>
      <c r="I120" s="1">
        <v>265</v>
      </c>
      <c r="J120" t="s">
        <v>8</v>
      </c>
      <c r="L120" s="3" t="s">
        <v>14</v>
      </c>
      <c r="M120">
        <f>+((Tabelle2[[#This Row],[Höhe]]+25)/100)/2*Tabelle2[[#This Row],[Menge]]</f>
        <v>1.45</v>
      </c>
      <c r="Q120" s="9">
        <f>Tabelle2[[#This Row],[Höhe]]*Tabelle2[[#This Row],[Menge]]+Q119</f>
        <v>23240</v>
      </c>
    </row>
    <row r="121" spans="1:17" x14ac:dyDescent="0.45">
      <c r="A121">
        <v>117</v>
      </c>
      <c r="B121">
        <v>15</v>
      </c>
      <c r="C121">
        <v>3</v>
      </c>
      <c r="D121" s="3">
        <v>14.1</v>
      </c>
      <c r="E121" t="s">
        <v>13</v>
      </c>
      <c r="F121" t="str">
        <f>+CONCATENATE(Tabelle2[[#This Row],[Etage]]&amp;" - "&amp;Tabelle2[[#This Row],[Raum]]&amp;" - "&amp;Tabelle2[[#This Row],[Fassade]])</f>
        <v>3 - 14,1 - hinten</v>
      </c>
      <c r="G121">
        <v>1</v>
      </c>
      <c r="H121" s="1">
        <v>120.9</v>
      </c>
      <c r="I121" s="1">
        <v>265</v>
      </c>
      <c r="J121" t="s">
        <v>10</v>
      </c>
      <c r="L121" s="3" t="s">
        <v>14</v>
      </c>
      <c r="M121">
        <f>+((Tabelle2[[#This Row],[Höhe]]+25)/100)/2*Tabelle2[[#This Row],[Menge]]</f>
        <v>1.45</v>
      </c>
      <c r="Q121" s="9">
        <f>Tabelle2[[#This Row],[Höhe]]*Tabelle2[[#This Row],[Menge]]+Q120</f>
        <v>23505</v>
      </c>
    </row>
    <row r="122" spans="1:17" x14ac:dyDescent="0.45">
      <c r="A122">
        <v>118</v>
      </c>
      <c r="B122">
        <v>15</v>
      </c>
      <c r="C122">
        <v>3</v>
      </c>
      <c r="D122" s="3">
        <v>14.2</v>
      </c>
      <c r="E122" t="s">
        <v>13</v>
      </c>
      <c r="F122" t="str">
        <f>+CONCATENATE(Tabelle2[[#This Row],[Etage]]&amp;" - "&amp;Tabelle2[[#This Row],[Raum]]&amp;" - "&amp;Tabelle2[[#This Row],[Fassade]])</f>
        <v>3 - 14,2 - hinten</v>
      </c>
      <c r="G122">
        <v>1</v>
      </c>
      <c r="H122" s="1">
        <v>134.80000000000001</v>
      </c>
      <c r="I122" s="1">
        <v>240</v>
      </c>
      <c r="J122" t="s">
        <v>8</v>
      </c>
      <c r="L122" s="3" t="s">
        <v>14</v>
      </c>
      <c r="M122">
        <f>+((Tabelle2[[#This Row],[Höhe]]+25)/100)/2*Tabelle2[[#This Row],[Menge]]</f>
        <v>1.325</v>
      </c>
      <c r="Q122" s="9">
        <f>Tabelle2[[#This Row],[Höhe]]*Tabelle2[[#This Row],[Menge]]+Q121</f>
        <v>23745</v>
      </c>
    </row>
    <row r="123" spans="1:17" x14ac:dyDescent="0.45">
      <c r="A123">
        <v>119</v>
      </c>
      <c r="B123">
        <v>15</v>
      </c>
      <c r="C123">
        <v>3</v>
      </c>
      <c r="D123" s="3">
        <v>14.2</v>
      </c>
      <c r="E123" t="s">
        <v>13</v>
      </c>
      <c r="F123" t="str">
        <f>+CONCATENATE(Tabelle2[[#This Row],[Etage]]&amp;" - "&amp;Tabelle2[[#This Row],[Raum]]&amp;" - "&amp;Tabelle2[[#This Row],[Fassade]])</f>
        <v>3 - 14,2 - hinten</v>
      </c>
      <c r="G123">
        <v>1</v>
      </c>
      <c r="H123" s="1">
        <v>116</v>
      </c>
      <c r="I123" s="1">
        <v>240</v>
      </c>
      <c r="J123" t="s">
        <v>10</v>
      </c>
      <c r="L123" s="3" t="s">
        <v>14</v>
      </c>
      <c r="M123">
        <f>+((Tabelle2[[#This Row],[Höhe]]+25)/100)/2*Tabelle2[[#This Row],[Menge]]</f>
        <v>1.325</v>
      </c>
      <c r="Q123" s="9">
        <f>Tabelle2[[#This Row],[Höhe]]*Tabelle2[[#This Row],[Menge]]+Q122</f>
        <v>23985</v>
      </c>
    </row>
    <row r="124" spans="1:17" x14ac:dyDescent="0.45">
      <c r="A124">
        <v>120</v>
      </c>
      <c r="B124">
        <v>15</v>
      </c>
      <c r="C124">
        <v>3</v>
      </c>
      <c r="D124" s="3">
        <v>14.2</v>
      </c>
      <c r="E124" t="s">
        <v>17</v>
      </c>
      <c r="F124" t="str">
        <f>+CONCATENATE(Tabelle2[[#This Row],[Etage]]&amp;" - "&amp;Tabelle2[[#This Row],[Raum]]&amp;" - "&amp;Tabelle2[[#This Row],[Fassade]])</f>
        <v>3 - 14,2 - rechts</v>
      </c>
      <c r="G124">
        <v>1</v>
      </c>
      <c r="H124" s="1">
        <v>122</v>
      </c>
      <c r="I124" s="1">
        <v>240</v>
      </c>
      <c r="J124" t="s">
        <v>8</v>
      </c>
      <c r="L124" s="3" t="s">
        <v>14</v>
      </c>
      <c r="M124">
        <f>+((Tabelle2[[#This Row],[Höhe]]+25)/100)/2*Tabelle2[[#This Row],[Menge]]</f>
        <v>1.325</v>
      </c>
      <c r="Q124" s="9">
        <f>Tabelle2[[#This Row],[Höhe]]*Tabelle2[[#This Row],[Menge]]+Q123</f>
        <v>24225</v>
      </c>
    </row>
    <row r="125" spans="1:17" x14ac:dyDescent="0.45">
      <c r="A125">
        <v>121</v>
      </c>
      <c r="B125">
        <v>15</v>
      </c>
      <c r="C125">
        <v>3</v>
      </c>
      <c r="D125" s="3">
        <v>14.2</v>
      </c>
      <c r="E125" t="s">
        <v>17</v>
      </c>
      <c r="F125" t="str">
        <f>+CONCATENATE(Tabelle2[[#This Row],[Etage]]&amp;" - "&amp;Tabelle2[[#This Row],[Raum]]&amp;" - "&amp;Tabelle2[[#This Row],[Fassade]])</f>
        <v>3 - 14,2 - rechts</v>
      </c>
      <c r="G125">
        <v>3</v>
      </c>
      <c r="H125" s="1">
        <v>134.80000000000001</v>
      </c>
      <c r="I125" s="1">
        <v>240</v>
      </c>
      <c r="J125" t="s">
        <v>10</v>
      </c>
      <c r="L125" s="3" t="s">
        <v>14</v>
      </c>
      <c r="M125">
        <f>+((Tabelle2[[#This Row],[Höhe]]+25)/100)/2*Tabelle2[[#This Row],[Menge]]</f>
        <v>3.9749999999999996</v>
      </c>
      <c r="Q125" s="9">
        <f>Tabelle2[[#This Row],[Höhe]]*Tabelle2[[#This Row],[Menge]]+Q124</f>
        <v>24945</v>
      </c>
    </row>
    <row r="126" spans="1:17" x14ac:dyDescent="0.45">
      <c r="A126">
        <v>122</v>
      </c>
      <c r="B126">
        <v>15</v>
      </c>
      <c r="C126">
        <v>3</v>
      </c>
      <c r="D126" s="3">
        <v>14.2</v>
      </c>
      <c r="E126" t="s">
        <v>17</v>
      </c>
      <c r="F126" t="str">
        <f>+CONCATENATE(Tabelle2[[#This Row],[Etage]]&amp;" - "&amp;Tabelle2[[#This Row],[Raum]]&amp;" - "&amp;Tabelle2[[#This Row],[Fassade]])</f>
        <v>3 - 14,2 - rechts</v>
      </c>
      <c r="G126">
        <v>1</v>
      </c>
      <c r="H126" s="1">
        <v>122.2</v>
      </c>
      <c r="I126" s="1">
        <v>240</v>
      </c>
      <c r="J126" t="s">
        <v>10</v>
      </c>
      <c r="L126" s="3" t="s">
        <v>14</v>
      </c>
      <c r="M126">
        <f>+((Tabelle2[[#This Row],[Höhe]]+25)/100)/2*Tabelle2[[#This Row],[Menge]]</f>
        <v>1.325</v>
      </c>
      <c r="Q126" s="9">
        <f>Tabelle2[[#This Row],[Höhe]]*Tabelle2[[#This Row],[Menge]]+Q125</f>
        <v>25185</v>
      </c>
    </row>
    <row r="127" spans="1:17" x14ac:dyDescent="0.45">
      <c r="A127">
        <v>123</v>
      </c>
      <c r="B127">
        <v>15</v>
      </c>
      <c r="C127">
        <v>3</v>
      </c>
      <c r="D127" s="3">
        <v>14.2</v>
      </c>
      <c r="E127" t="s">
        <v>17</v>
      </c>
      <c r="F127" t="str">
        <f>+CONCATENATE(Tabelle2[[#This Row],[Etage]]&amp;" - "&amp;Tabelle2[[#This Row],[Raum]]&amp;" - "&amp;Tabelle2[[#This Row],[Fassade]])</f>
        <v>3 - 14,2 - rechts</v>
      </c>
      <c r="G127">
        <v>1</v>
      </c>
      <c r="H127" s="1">
        <v>123</v>
      </c>
      <c r="I127" s="1">
        <v>240</v>
      </c>
      <c r="J127" t="s">
        <v>8</v>
      </c>
      <c r="L127" s="3" t="s">
        <v>14</v>
      </c>
      <c r="M127">
        <f>+((Tabelle2[[#This Row],[Höhe]]+25)/100)/2*Tabelle2[[#This Row],[Menge]]</f>
        <v>1.325</v>
      </c>
      <c r="Q127" s="9">
        <f>Tabelle2[[#This Row],[Höhe]]*Tabelle2[[#This Row],[Menge]]+Q126</f>
        <v>25425</v>
      </c>
    </row>
    <row r="128" spans="1:17" x14ac:dyDescent="0.45">
      <c r="A128">
        <v>124</v>
      </c>
      <c r="B128">
        <v>15</v>
      </c>
      <c r="C128">
        <v>3</v>
      </c>
      <c r="D128" s="3">
        <v>14.2</v>
      </c>
      <c r="E128" t="s">
        <v>17</v>
      </c>
      <c r="F128" t="str">
        <f>+CONCATENATE(Tabelle2[[#This Row],[Etage]]&amp;" - "&amp;Tabelle2[[#This Row],[Raum]]&amp;" - "&amp;Tabelle2[[#This Row],[Fassade]])</f>
        <v>3 - 14,2 - rechts</v>
      </c>
      <c r="G128">
        <v>1</v>
      </c>
      <c r="H128" s="1">
        <v>131</v>
      </c>
      <c r="I128" s="1">
        <v>240</v>
      </c>
      <c r="J128" t="s">
        <v>10</v>
      </c>
      <c r="L128" s="3" t="s">
        <v>14</v>
      </c>
      <c r="M128">
        <f>+((Tabelle2[[#This Row],[Höhe]]+25)/100)/2*Tabelle2[[#This Row],[Menge]]</f>
        <v>1.325</v>
      </c>
      <c r="Q128" s="9">
        <f>Tabelle2[[#This Row],[Höhe]]*Tabelle2[[#This Row],[Menge]]+Q127</f>
        <v>25665</v>
      </c>
    </row>
    <row r="129" spans="1:17" x14ac:dyDescent="0.45">
      <c r="A129">
        <v>125</v>
      </c>
      <c r="B129">
        <v>15</v>
      </c>
      <c r="C129">
        <v>3</v>
      </c>
      <c r="D129" s="3">
        <v>14.3</v>
      </c>
      <c r="E129" t="s">
        <v>17</v>
      </c>
      <c r="F129" t="str">
        <f>+CONCATENATE(Tabelle2[[#This Row],[Etage]]&amp;" - "&amp;Tabelle2[[#This Row],[Raum]]&amp;" - "&amp;Tabelle2[[#This Row],[Fassade]])</f>
        <v>3 - 14,3 - rechts</v>
      </c>
      <c r="G129">
        <v>1</v>
      </c>
      <c r="H129" s="1">
        <v>131.19999999999999</v>
      </c>
      <c r="I129" s="1">
        <v>240</v>
      </c>
      <c r="J129" t="s">
        <v>8</v>
      </c>
      <c r="L129" s="3" t="s">
        <v>14</v>
      </c>
      <c r="M129">
        <f>+((Tabelle2[[#This Row],[Höhe]]+25)/100)/2*Tabelle2[[#This Row],[Menge]]</f>
        <v>1.325</v>
      </c>
      <c r="Q129" s="9">
        <f>Tabelle2[[#This Row],[Höhe]]*Tabelle2[[#This Row],[Menge]]+Q128</f>
        <v>25905</v>
      </c>
    </row>
    <row r="130" spans="1:17" x14ac:dyDescent="0.45">
      <c r="A130">
        <v>126</v>
      </c>
      <c r="B130">
        <v>15</v>
      </c>
      <c r="C130">
        <v>3</v>
      </c>
      <c r="D130" s="3">
        <v>14.3</v>
      </c>
      <c r="E130" t="s">
        <v>17</v>
      </c>
      <c r="F130" t="str">
        <f>+CONCATENATE(Tabelle2[[#This Row],[Etage]]&amp;" - "&amp;Tabelle2[[#This Row],[Raum]]&amp;" - "&amp;Tabelle2[[#This Row],[Fassade]])</f>
        <v>3 - 14,3 - rechts</v>
      </c>
      <c r="G130">
        <v>1</v>
      </c>
      <c r="H130" s="1">
        <v>121.7</v>
      </c>
      <c r="I130" s="1">
        <v>240</v>
      </c>
      <c r="J130" t="s">
        <v>10</v>
      </c>
      <c r="L130" s="3" t="s">
        <v>14</v>
      </c>
      <c r="M130">
        <f>+((Tabelle2[[#This Row],[Höhe]]+25)/100)/2*Tabelle2[[#This Row],[Menge]]</f>
        <v>1.325</v>
      </c>
      <c r="Q130" s="9">
        <f>Tabelle2[[#This Row],[Höhe]]*Tabelle2[[#This Row],[Menge]]+Q129</f>
        <v>26145</v>
      </c>
    </row>
    <row r="131" spans="1:17" x14ac:dyDescent="0.45">
      <c r="A131">
        <v>127</v>
      </c>
      <c r="B131">
        <v>15</v>
      </c>
      <c r="C131">
        <v>3</v>
      </c>
      <c r="D131" s="3">
        <v>14.3</v>
      </c>
      <c r="E131" t="s">
        <v>17</v>
      </c>
      <c r="F131" t="str">
        <f>+CONCATENATE(Tabelle2[[#This Row],[Etage]]&amp;" - "&amp;Tabelle2[[#This Row],[Raum]]&amp;" - "&amp;Tabelle2[[#This Row],[Fassade]])</f>
        <v>3 - 14,3 - rechts</v>
      </c>
      <c r="G131">
        <v>1</v>
      </c>
      <c r="H131" s="1">
        <v>123.5</v>
      </c>
      <c r="I131" s="1">
        <v>240</v>
      </c>
      <c r="J131" t="s">
        <v>8</v>
      </c>
      <c r="L131" s="3" t="s">
        <v>14</v>
      </c>
      <c r="M131">
        <f>+((Tabelle2[[#This Row],[Höhe]]+25)/100)/2*Tabelle2[[#This Row],[Menge]]</f>
        <v>1.325</v>
      </c>
      <c r="Q131" s="9">
        <f>Tabelle2[[#This Row],[Höhe]]*Tabelle2[[#This Row],[Menge]]+Q130</f>
        <v>26385</v>
      </c>
    </row>
    <row r="132" spans="1:17" x14ac:dyDescent="0.45">
      <c r="A132">
        <v>128</v>
      </c>
      <c r="B132">
        <v>15</v>
      </c>
      <c r="C132">
        <v>3</v>
      </c>
      <c r="D132" s="3">
        <v>14.3</v>
      </c>
      <c r="E132" t="s">
        <v>17</v>
      </c>
      <c r="F132" t="str">
        <f>+CONCATENATE(Tabelle2[[#This Row],[Etage]]&amp;" - "&amp;Tabelle2[[#This Row],[Raum]]&amp;" - "&amp;Tabelle2[[#This Row],[Fassade]])</f>
        <v>3 - 14,3 - rechts</v>
      </c>
      <c r="G132">
        <v>1</v>
      </c>
      <c r="H132" s="1">
        <v>134.80000000000001</v>
      </c>
      <c r="I132" s="1">
        <v>240</v>
      </c>
      <c r="J132" t="s">
        <v>10</v>
      </c>
      <c r="L132" s="3" t="s">
        <v>14</v>
      </c>
      <c r="M132">
        <f>+((Tabelle2[[#This Row],[Höhe]]+25)/100)/2*Tabelle2[[#This Row],[Menge]]</f>
        <v>1.325</v>
      </c>
      <c r="Q132" s="9">
        <f>Tabelle2[[#This Row],[Höhe]]*Tabelle2[[#This Row],[Menge]]+Q131</f>
        <v>26625</v>
      </c>
    </row>
    <row r="133" spans="1:17" x14ac:dyDescent="0.45">
      <c r="A133">
        <v>129</v>
      </c>
      <c r="B133">
        <v>15</v>
      </c>
      <c r="C133">
        <v>3</v>
      </c>
      <c r="D133" s="3">
        <v>14.3</v>
      </c>
      <c r="E133" t="s">
        <v>17</v>
      </c>
      <c r="F133" t="str">
        <f>+CONCATENATE(Tabelle2[[#This Row],[Etage]]&amp;" - "&amp;Tabelle2[[#This Row],[Raum]]&amp;" - "&amp;Tabelle2[[#This Row],[Fassade]])</f>
        <v>3 - 14,3 - rechts</v>
      </c>
      <c r="G133">
        <v>1</v>
      </c>
      <c r="H133" s="1">
        <v>134.80000000000001</v>
      </c>
      <c r="I133" s="1">
        <v>200</v>
      </c>
      <c r="J133" t="s">
        <v>10</v>
      </c>
      <c r="L133" s="3" t="s">
        <v>14</v>
      </c>
      <c r="M133">
        <f>+((Tabelle2[[#This Row],[Höhe]]+25)/100)/2*Tabelle2[[#This Row],[Menge]]</f>
        <v>1.125</v>
      </c>
      <c r="Q133" s="9">
        <f>Tabelle2[[#This Row],[Höhe]]*Tabelle2[[#This Row],[Menge]]+Q132</f>
        <v>26825</v>
      </c>
    </row>
    <row r="134" spans="1:17" x14ac:dyDescent="0.45">
      <c r="A134">
        <v>130</v>
      </c>
      <c r="B134">
        <v>15</v>
      </c>
      <c r="C134">
        <v>3</v>
      </c>
      <c r="D134" s="3">
        <v>14.3</v>
      </c>
      <c r="E134" t="s">
        <v>17</v>
      </c>
      <c r="F134" t="str">
        <f>+CONCATENATE(Tabelle2[[#This Row],[Etage]]&amp;" - "&amp;Tabelle2[[#This Row],[Raum]]&amp;" - "&amp;Tabelle2[[#This Row],[Fassade]])</f>
        <v>3 - 14,3 - rechts</v>
      </c>
      <c r="G134">
        <v>1</v>
      </c>
      <c r="H134" s="1">
        <v>122.6</v>
      </c>
      <c r="I134" s="1">
        <v>200</v>
      </c>
      <c r="J134" t="s">
        <v>10</v>
      </c>
      <c r="L134" s="3" t="s">
        <v>14</v>
      </c>
      <c r="M134">
        <f>+((Tabelle2[[#This Row],[Höhe]]+25)/100)/2*Tabelle2[[#This Row],[Menge]]</f>
        <v>1.125</v>
      </c>
      <c r="Q134" s="9">
        <f>Tabelle2[[#This Row],[Höhe]]*Tabelle2[[#This Row],[Menge]]+Q133</f>
        <v>27025</v>
      </c>
    </row>
    <row r="135" spans="1:17" x14ac:dyDescent="0.45">
      <c r="A135">
        <v>131</v>
      </c>
      <c r="B135">
        <v>16</v>
      </c>
      <c r="C135">
        <v>3</v>
      </c>
      <c r="D135" s="3">
        <v>17</v>
      </c>
      <c r="E135" t="s">
        <v>13</v>
      </c>
      <c r="F135" t="str">
        <f>+CONCATENATE(Tabelle2[[#This Row],[Etage]]&amp;" - "&amp;Tabelle2[[#This Row],[Raum]]&amp;" - "&amp;Tabelle2[[#This Row],[Fassade]])</f>
        <v>3 - 17 - hinten</v>
      </c>
      <c r="G135">
        <v>1</v>
      </c>
      <c r="H135" s="1">
        <v>69</v>
      </c>
      <c r="I135" s="1">
        <v>200</v>
      </c>
      <c r="J135" t="s">
        <v>8</v>
      </c>
      <c r="L135" s="3" t="s">
        <v>14</v>
      </c>
      <c r="M135">
        <f>+((Tabelle2[[#This Row],[Höhe]]+25)/100)/2*Tabelle2[[#This Row],[Menge]]</f>
        <v>1.125</v>
      </c>
      <c r="Q135" s="9">
        <f>Tabelle2[[#This Row],[Höhe]]*Tabelle2[[#This Row],[Menge]]+Q134</f>
        <v>27225</v>
      </c>
    </row>
    <row r="136" spans="1:17" x14ac:dyDescent="0.45">
      <c r="A136">
        <v>132</v>
      </c>
      <c r="B136">
        <v>16</v>
      </c>
      <c r="C136">
        <v>3</v>
      </c>
      <c r="D136" s="3">
        <v>17</v>
      </c>
      <c r="E136" t="s">
        <v>13</v>
      </c>
      <c r="F136" t="str">
        <f>+CONCATENATE(Tabelle2[[#This Row],[Etage]]&amp;" - "&amp;Tabelle2[[#This Row],[Raum]]&amp;" - "&amp;Tabelle2[[#This Row],[Fassade]])</f>
        <v>3 - 17 - hinten</v>
      </c>
      <c r="G136">
        <v>2</v>
      </c>
      <c r="H136" s="1">
        <v>134.80000000000001</v>
      </c>
      <c r="I136" s="1">
        <v>200</v>
      </c>
      <c r="J136" t="s">
        <v>10</v>
      </c>
      <c r="L136" s="3" t="s">
        <v>14</v>
      </c>
      <c r="M136">
        <f>+((Tabelle2[[#This Row],[Höhe]]+25)/100)/2*Tabelle2[[#This Row],[Menge]]</f>
        <v>2.25</v>
      </c>
      <c r="Q136" s="9">
        <f>Tabelle2[[#This Row],[Höhe]]*Tabelle2[[#This Row],[Menge]]+Q135</f>
        <v>27625</v>
      </c>
    </row>
    <row r="137" spans="1:17" x14ac:dyDescent="0.45">
      <c r="A137">
        <v>133</v>
      </c>
      <c r="B137">
        <v>16</v>
      </c>
      <c r="C137">
        <v>3</v>
      </c>
      <c r="D137" s="3">
        <v>17</v>
      </c>
      <c r="E137" t="s">
        <v>13</v>
      </c>
      <c r="F137" t="str">
        <f>+CONCATENATE(Tabelle2[[#This Row],[Etage]]&amp;" - "&amp;Tabelle2[[#This Row],[Raum]]&amp;" - "&amp;Tabelle2[[#This Row],[Fassade]])</f>
        <v>3 - 17 - hinten</v>
      </c>
      <c r="G137">
        <v>1</v>
      </c>
      <c r="H137" s="1">
        <v>132.19999999999999</v>
      </c>
      <c r="I137" s="1">
        <v>200</v>
      </c>
      <c r="J137" t="s">
        <v>10</v>
      </c>
      <c r="L137" s="3" t="s">
        <v>14</v>
      </c>
      <c r="M137">
        <f>+((Tabelle2[[#This Row],[Höhe]]+25)/100)/2*Tabelle2[[#This Row],[Menge]]</f>
        <v>1.125</v>
      </c>
      <c r="Q137" s="9">
        <f>Tabelle2[[#This Row],[Höhe]]*Tabelle2[[#This Row],[Menge]]+Q136</f>
        <v>27825</v>
      </c>
    </row>
    <row r="138" spans="1:17" x14ac:dyDescent="0.45">
      <c r="A138">
        <v>134</v>
      </c>
      <c r="B138">
        <v>16</v>
      </c>
      <c r="C138">
        <v>3</v>
      </c>
      <c r="D138" s="3">
        <v>18</v>
      </c>
      <c r="E138" t="s">
        <v>13</v>
      </c>
      <c r="F138" t="str">
        <f>+CONCATENATE(Tabelle2[[#This Row],[Etage]]&amp;" - "&amp;Tabelle2[[#This Row],[Raum]]&amp;" - "&amp;Tabelle2[[#This Row],[Fassade]])</f>
        <v>3 - 18 - hinten</v>
      </c>
      <c r="G138">
        <v>1</v>
      </c>
      <c r="H138" s="1">
        <v>132</v>
      </c>
      <c r="I138" s="1">
        <v>200</v>
      </c>
      <c r="J138" t="s">
        <v>8</v>
      </c>
      <c r="L138" s="3" t="s">
        <v>14</v>
      </c>
      <c r="M138">
        <f>+((Tabelle2[[#This Row],[Höhe]]+25)/100)/2*Tabelle2[[#This Row],[Menge]]</f>
        <v>1.125</v>
      </c>
      <c r="Q138" s="9">
        <f>Tabelle2[[#This Row],[Höhe]]*Tabelle2[[#This Row],[Menge]]+Q137</f>
        <v>28025</v>
      </c>
    </row>
    <row r="139" spans="1:17" x14ac:dyDescent="0.45">
      <c r="A139">
        <v>135</v>
      </c>
      <c r="B139">
        <v>16</v>
      </c>
      <c r="C139">
        <v>3</v>
      </c>
      <c r="D139" s="3">
        <v>18</v>
      </c>
      <c r="E139" t="s">
        <v>13</v>
      </c>
      <c r="F139" t="str">
        <f>+CONCATENATE(Tabelle2[[#This Row],[Etage]]&amp;" - "&amp;Tabelle2[[#This Row],[Raum]]&amp;" - "&amp;Tabelle2[[#This Row],[Fassade]])</f>
        <v>3 - 18 - hinten</v>
      </c>
      <c r="G139">
        <v>2</v>
      </c>
      <c r="H139" s="1">
        <v>134.80000000000001</v>
      </c>
      <c r="I139" s="1">
        <v>200</v>
      </c>
      <c r="J139" t="s">
        <v>10</v>
      </c>
      <c r="L139" s="3" t="s">
        <v>14</v>
      </c>
      <c r="M139">
        <f>+((Tabelle2[[#This Row],[Höhe]]+25)/100)/2*Tabelle2[[#This Row],[Menge]]</f>
        <v>2.25</v>
      </c>
      <c r="Q139" s="9">
        <f>Tabelle2[[#This Row],[Höhe]]*Tabelle2[[#This Row],[Menge]]+Q138</f>
        <v>28425</v>
      </c>
    </row>
    <row r="140" spans="1:17" x14ac:dyDescent="0.45">
      <c r="A140">
        <v>136</v>
      </c>
      <c r="B140">
        <v>16</v>
      </c>
      <c r="C140">
        <v>3</v>
      </c>
      <c r="D140" s="3">
        <v>18</v>
      </c>
      <c r="E140" t="s">
        <v>13</v>
      </c>
      <c r="F140" t="str">
        <f>+CONCATENATE(Tabelle2[[#This Row],[Etage]]&amp;" - "&amp;Tabelle2[[#This Row],[Raum]]&amp;" - "&amp;Tabelle2[[#This Row],[Fassade]])</f>
        <v>3 - 18 - hinten</v>
      </c>
      <c r="G140">
        <v>1</v>
      </c>
      <c r="H140" s="1">
        <v>122.3</v>
      </c>
      <c r="I140" s="1">
        <v>200</v>
      </c>
      <c r="J140" t="s">
        <v>10</v>
      </c>
      <c r="L140" s="3" t="s">
        <v>14</v>
      </c>
      <c r="M140">
        <f>+((Tabelle2[[#This Row],[Höhe]]+25)/100)/2*Tabelle2[[#This Row],[Menge]]</f>
        <v>1.125</v>
      </c>
      <c r="Q140" s="9">
        <f>Tabelle2[[#This Row],[Höhe]]*Tabelle2[[#This Row],[Menge]]+Q139</f>
        <v>28625</v>
      </c>
    </row>
    <row r="141" spans="1:17" x14ac:dyDescent="0.45">
      <c r="A141">
        <v>137</v>
      </c>
      <c r="B141">
        <v>16</v>
      </c>
      <c r="C141">
        <v>3</v>
      </c>
      <c r="D141" s="3">
        <v>19</v>
      </c>
      <c r="E141" t="s">
        <v>13</v>
      </c>
      <c r="F141" t="str">
        <f>+CONCATENATE(Tabelle2[[#This Row],[Etage]]&amp;" - "&amp;Tabelle2[[#This Row],[Raum]]&amp;" - "&amp;Tabelle2[[#This Row],[Fassade]])</f>
        <v>3 - 19 - hinten</v>
      </c>
      <c r="G141">
        <v>1</v>
      </c>
      <c r="H141" s="1">
        <v>121.3</v>
      </c>
      <c r="I141" s="1">
        <v>200</v>
      </c>
      <c r="J141" t="s">
        <v>8</v>
      </c>
      <c r="L141" s="3" t="s">
        <v>14</v>
      </c>
      <c r="M141">
        <f>+((Tabelle2[[#This Row],[Höhe]]+25)/100)/2*Tabelle2[[#This Row],[Menge]]</f>
        <v>1.125</v>
      </c>
      <c r="Q141" s="9">
        <f>Tabelle2[[#This Row],[Höhe]]*Tabelle2[[#This Row],[Menge]]+Q140</f>
        <v>28825</v>
      </c>
    </row>
    <row r="142" spans="1:17" x14ac:dyDescent="0.45">
      <c r="A142">
        <v>138</v>
      </c>
      <c r="B142">
        <v>16</v>
      </c>
      <c r="C142">
        <v>3</v>
      </c>
      <c r="D142" s="3">
        <v>19</v>
      </c>
      <c r="E142" t="s">
        <v>13</v>
      </c>
      <c r="F142" t="str">
        <f>+CONCATENATE(Tabelle2[[#This Row],[Etage]]&amp;" - "&amp;Tabelle2[[#This Row],[Raum]]&amp;" - "&amp;Tabelle2[[#This Row],[Fassade]])</f>
        <v>3 - 19 - hinten</v>
      </c>
      <c r="G142">
        <v>4</v>
      </c>
      <c r="H142" s="1">
        <v>134.80000000000001</v>
      </c>
      <c r="I142" s="1">
        <v>200</v>
      </c>
      <c r="J142" t="s">
        <v>10</v>
      </c>
      <c r="L142" s="3" t="s">
        <v>14</v>
      </c>
      <c r="M142">
        <f>+((Tabelle2[[#This Row],[Höhe]]+25)/100)/2*Tabelle2[[#This Row],[Menge]]</f>
        <v>4.5</v>
      </c>
      <c r="Q142" s="9">
        <f>Tabelle2[[#This Row],[Höhe]]*Tabelle2[[#This Row],[Menge]]+Q141</f>
        <v>29625</v>
      </c>
    </row>
    <row r="143" spans="1:17" x14ac:dyDescent="0.45">
      <c r="A143">
        <v>139</v>
      </c>
      <c r="B143">
        <v>16</v>
      </c>
      <c r="C143">
        <v>3</v>
      </c>
      <c r="D143" s="3">
        <v>19</v>
      </c>
      <c r="E143" t="s">
        <v>13</v>
      </c>
      <c r="F143" t="str">
        <f>+CONCATENATE(Tabelle2[[#This Row],[Etage]]&amp;" - "&amp;Tabelle2[[#This Row],[Raum]]&amp;" - "&amp;Tabelle2[[#This Row],[Fassade]])</f>
        <v>3 - 19 - hinten</v>
      </c>
      <c r="G143">
        <v>1</v>
      </c>
      <c r="H143" s="1">
        <v>132.4</v>
      </c>
      <c r="I143" s="1">
        <v>200</v>
      </c>
      <c r="J143" t="s">
        <v>10</v>
      </c>
      <c r="L143" s="3" t="s">
        <v>14</v>
      </c>
      <c r="M143">
        <f>+((Tabelle2[[#This Row],[Höhe]]+25)/100)/2*Tabelle2[[#This Row],[Menge]]</f>
        <v>1.125</v>
      </c>
      <c r="Q143" s="9">
        <f>Tabelle2[[#This Row],[Höhe]]*Tabelle2[[#This Row],[Menge]]+Q142</f>
        <v>29825</v>
      </c>
    </row>
    <row r="144" spans="1:17" x14ac:dyDescent="0.45">
      <c r="A144">
        <v>140</v>
      </c>
      <c r="B144">
        <v>16</v>
      </c>
      <c r="C144">
        <v>3</v>
      </c>
      <c r="D144" s="3">
        <v>19.5</v>
      </c>
      <c r="E144" t="s">
        <v>13</v>
      </c>
      <c r="F144" t="str">
        <f>+CONCATENATE(Tabelle2[[#This Row],[Etage]]&amp;" - "&amp;Tabelle2[[#This Row],[Raum]]&amp;" - "&amp;Tabelle2[[#This Row],[Fassade]])</f>
        <v>3 - 19,5 - hinten</v>
      </c>
      <c r="G144">
        <v>1</v>
      </c>
      <c r="H144" s="1">
        <v>201.8</v>
      </c>
      <c r="I144" s="1">
        <v>200</v>
      </c>
      <c r="J144" t="s">
        <v>10</v>
      </c>
      <c r="L144" s="3" t="s">
        <v>14</v>
      </c>
      <c r="M144">
        <f>+((Tabelle2[[#This Row],[Höhe]]+25)/100)/2*Tabelle2[[#This Row],[Menge]]</f>
        <v>1.125</v>
      </c>
      <c r="Q144" s="9">
        <f>Tabelle2[[#This Row],[Höhe]]*Tabelle2[[#This Row],[Menge]]+Q143</f>
        <v>30025</v>
      </c>
    </row>
    <row r="145" spans="1:17" x14ac:dyDescent="0.45">
      <c r="A145">
        <v>141</v>
      </c>
      <c r="B145">
        <v>17</v>
      </c>
      <c r="C145">
        <v>3</v>
      </c>
      <c r="D145" s="3">
        <v>20</v>
      </c>
      <c r="E145" t="s">
        <v>16</v>
      </c>
      <c r="F145" t="str">
        <f>+CONCATENATE(Tabelle2[[#This Row],[Etage]]&amp;" - "&amp;Tabelle2[[#This Row],[Raum]]&amp;" - "&amp;Tabelle2[[#This Row],[Fassade]])</f>
        <v>3 - 20 - links</v>
      </c>
      <c r="G145">
        <v>1</v>
      </c>
      <c r="H145" s="1">
        <v>70</v>
      </c>
      <c r="I145" s="1">
        <v>200</v>
      </c>
      <c r="J145" t="s">
        <v>8</v>
      </c>
      <c r="L145" s="3" t="s">
        <v>14</v>
      </c>
      <c r="M145">
        <f>+((Tabelle2[[#This Row],[Höhe]]+25)/100)/2*Tabelle2[[#This Row],[Menge]]</f>
        <v>1.125</v>
      </c>
      <c r="Q145" s="9">
        <f>Tabelle2[[#This Row],[Höhe]]*Tabelle2[[#This Row],[Menge]]+Q144</f>
        <v>30225</v>
      </c>
    </row>
    <row r="146" spans="1:17" x14ac:dyDescent="0.45">
      <c r="A146">
        <v>142</v>
      </c>
      <c r="B146">
        <v>17</v>
      </c>
      <c r="C146">
        <v>3</v>
      </c>
      <c r="D146" s="3">
        <v>20</v>
      </c>
      <c r="E146" t="s">
        <v>16</v>
      </c>
      <c r="F146" t="str">
        <f>+CONCATENATE(Tabelle2[[#This Row],[Etage]]&amp;" - "&amp;Tabelle2[[#This Row],[Raum]]&amp;" - "&amp;Tabelle2[[#This Row],[Fassade]])</f>
        <v>3 - 20 - links</v>
      </c>
      <c r="G146">
        <v>4</v>
      </c>
      <c r="H146" s="1">
        <v>134.80000000000001</v>
      </c>
      <c r="I146" s="1">
        <v>200</v>
      </c>
      <c r="J146" t="s">
        <v>10</v>
      </c>
      <c r="L146" s="3" t="s">
        <v>14</v>
      </c>
      <c r="M146">
        <f>+((Tabelle2[[#This Row],[Höhe]]+25)/100)/2*Tabelle2[[#This Row],[Menge]]</f>
        <v>4.5</v>
      </c>
      <c r="Q146" s="9">
        <f>Tabelle2[[#This Row],[Höhe]]*Tabelle2[[#This Row],[Menge]]+Q145</f>
        <v>31025</v>
      </c>
    </row>
    <row r="147" spans="1:17" x14ac:dyDescent="0.45">
      <c r="A147">
        <v>143</v>
      </c>
      <c r="B147">
        <v>17</v>
      </c>
      <c r="C147">
        <v>3</v>
      </c>
      <c r="D147" s="3">
        <v>20</v>
      </c>
      <c r="E147" t="s">
        <v>16</v>
      </c>
      <c r="F147" t="str">
        <f>+CONCATENATE(Tabelle2[[#This Row],[Etage]]&amp;" - "&amp;Tabelle2[[#This Row],[Raum]]&amp;" - "&amp;Tabelle2[[#This Row],[Fassade]])</f>
        <v>3 - 20 - links</v>
      </c>
      <c r="G147">
        <v>1</v>
      </c>
      <c r="H147" s="1">
        <v>132.6</v>
      </c>
      <c r="I147" s="1">
        <v>200</v>
      </c>
      <c r="J147" t="s">
        <v>10</v>
      </c>
      <c r="L147" s="3" t="s">
        <v>14</v>
      </c>
      <c r="M147">
        <f>+((Tabelle2[[#This Row],[Höhe]]+25)/100)/2*Tabelle2[[#This Row],[Menge]]</f>
        <v>1.125</v>
      </c>
      <c r="Q147" s="9">
        <f>Tabelle2[[#This Row],[Höhe]]*Tabelle2[[#This Row],[Menge]]+Q146</f>
        <v>31225</v>
      </c>
    </row>
    <row r="148" spans="1:17" x14ac:dyDescent="0.45">
      <c r="A148">
        <v>144</v>
      </c>
      <c r="B148">
        <v>17</v>
      </c>
      <c r="C148">
        <v>3</v>
      </c>
      <c r="D148" s="3">
        <v>20</v>
      </c>
      <c r="E148" t="s">
        <v>16</v>
      </c>
      <c r="F148" t="str">
        <f>+CONCATENATE(Tabelle2[[#This Row],[Etage]]&amp;" - "&amp;Tabelle2[[#This Row],[Raum]]&amp;" - "&amp;Tabelle2[[#This Row],[Fassade]])</f>
        <v>3 - 20 - links</v>
      </c>
      <c r="G148">
        <v>1</v>
      </c>
      <c r="H148" s="1">
        <v>132</v>
      </c>
      <c r="I148" s="1">
        <v>200</v>
      </c>
      <c r="J148" t="s">
        <v>8</v>
      </c>
      <c r="L148" s="3" t="s">
        <v>14</v>
      </c>
      <c r="M148">
        <f>+((Tabelle2[[#This Row],[Höhe]]+25)/100)/2*Tabelle2[[#This Row],[Menge]]</f>
        <v>1.125</v>
      </c>
      <c r="Q148" s="9">
        <f>Tabelle2[[#This Row],[Höhe]]*Tabelle2[[#This Row],[Menge]]+Q147</f>
        <v>31425</v>
      </c>
    </row>
    <row r="149" spans="1:17" x14ac:dyDescent="0.45">
      <c r="A149">
        <v>145</v>
      </c>
      <c r="B149">
        <v>17</v>
      </c>
      <c r="C149">
        <v>3</v>
      </c>
      <c r="D149" s="3">
        <v>20</v>
      </c>
      <c r="E149" t="s">
        <v>16</v>
      </c>
      <c r="F149" t="str">
        <f>+CONCATENATE(Tabelle2[[#This Row],[Etage]]&amp;" - "&amp;Tabelle2[[#This Row],[Raum]]&amp;" - "&amp;Tabelle2[[#This Row],[Fassade]])</f>
        <v>3 - 20 - links</v>
      </c>
      <c r="G149">
        <v>2</v>
      </c>
      <c r="H149" s="1">
        <v>134.80000000000001</v>
      </c>
      <c r="I149" s="1">
        <v>200</v>
      </c>
      <c r="J149" t="s">
        <v>10</v>
      </c>
      <c r="L149" s="3" t="s">
        <v>14</v>
      </c>
      <c r="M149">
        <f>+((Tabelle2[[#This Row],[Höhe]]+25)/100)/2*Tabelle2[[#This Row],[Menge]]</f>
        <v>2.25</v>
      </c>
      <c r="Q149" s="9">
        <f>Tabelle2[[#This Row],[Höhe]]*Tabelle2[[#This Row],[Menge]]+Q148</f>
        <v>31825</v>
      </c>
    </row>
    <row r="150" spans="1:17" x14ac:dyDescent="0.45">
      <c r="A150">
        <v>146</v>
      </c>
      <c r="B150">
        <v>17</v>
      </c>
      <c r="C150">
        <v>3</v>
      </c>
      <c r="D150" s="3">
        <v>20</v>
      </c>
      <c r="E150" t="s">
        <v>16</v>
      </c>
      <c r="F150" t="str">
        <f>+CONCATENATE(Tabelle2[[#This Row],[Etage]]&amp;" - "&amp;Tabelle2[[#This Row],[Raum]]&amp;" - "&amp;Tabelle2[[#This Row],[Fassade]])</f>
        <v>3 - 20 - links</v>
      </c>
      <c r="G150">
        <v>1</v>
      </c>
      <c r="H150" s="1">
        <v>131</v>
      </c>
      <c r="I150" s="1">
        <v>200</v>
      </c>
      <c r="J150" t="s">
        <v>10</v>
      </c>
      <c r="L150" s="3" t="s">
        <v>14</v>
      </c>
      <c r="M150">
        <f>+((Tabelle2[[#This Row],[Höhe]]+25)/100)/2*Tabelle2[[#This Row],[Menge]]</f>
        <v>1.125</v>
      </c>
      <c r="Q150" s="9">
        <f>Tabelle2[[#This Row],[Höhe]]*Tabelle2[[#This Row],[Menge]]+Q149</f>
        <v>32025</v>
      </c>
    </row>
    <row r="151" spans="1:17" x14ac:dyDescent="0.45">
      <c r="A151">
        <v>147</v>
      </c>
      <c r="B151">
        <v>17</v>
      </c>
      <c r="C151">
        <v>3</v>
      </c>
      <c r="D151" s="3">
        <v>21</v>
      </c>
      <c r="E151" t="s">
        <v>16</v>
      </c>
      <c r="F151" t="str">
        <f>+CONCATENATE(Tabelle2[[#This Row],[Etage]]&amp;" - "&amp;Tabelle2[[#This Row],[Raum]]&amp;" - "&amp;Tabelle2[[#This Row],[Fassade]])</f>
        <v>3 - 21 - links</v>
      </c>
      <c r="G151">
        <v>1</v>
      </c>
      <c r="H151" s="1">
        <v>175</v>
      </c>
      <c r="I151" s="1">
        <v>200</v>
      </c>
      <c r="J151" t="s">
        <v>8</v>
      </c>
      <c r="L151" s="3" t="s">
        <v>14</v>
      </c>
      <c r="M151">
        <f>+((Tabelle2[[#This Row],[Höhe]]+25)/100)/2*Tabelle2[[#This Row],[Menge]]</f>
        <v>1.125</v>
      </c>
      <c r="Q151" s="9">
        <f>Tabelle2[[#This Row],[Höhe]]*Tabelle2[[#This Row],[Menge]]+Q150</f>
        <v>32225</v>
      </c>
    </row>
    <row r="152" spans="1:17" x14ac:dyDescent="0.45">
      <c r="A152">
        <v>148</v>
      </c>
      <c r="B152">
        <v>17</v>
      </c>
      <c r="C152">
        <v>3</v>
      </c>
      <c r="D152" s="3">
        <v>21</v>
      </c>
      <c r="E152" t="s">
        <v>18</v>
      </c>
      <c r="F152" t="str">
        <f>+CONCATENATE(Tabelle2[[#This Row],[Etage]]&amp;" - "&amp;Tabelle2[[#This Row],[Raum]]&amp;" - "&amp;Tabelle2[[#This Row],[Fassade]])</f>
        <v>3 - 21 - lins</v>
      </c>
      <c r="G152">
        <v>8</v>
      </c>
      <c r="H152" s="1">
        <v>134.80000000000001</v>
      </c>
      <c r="I152" s="1">
        <v>200</v>
      </c>
      <c r="J152" t="s">
        <v>10</v>
      </c>
      <c r="L152" s="3" t="s">
        <v>14</v>
      </c>
      <c r="M152">
        <f>+((Tabelle2[[#This Row],[Höhe]]+25)/100)/2*Tabelle2[[#This Row],[Menge]]</f>
        <v>9</v>
      </c>
      <c r="Q152" s="9">
        <f>Tabelle2[[#This Row],[Höhe]]*Tabelle2[[#This Row],[Menge]]+Q151</f>
        <v>33825</v>
      </c>
    </row>
    <row r="153" spans="1:17" x14ac:dyDescent="0.45">
      <c r="A153">
        <v>149</v>
      </c>
      <c r="B153">
        <v>17</v>
      </c>
      <c r="C153">
        <v>3</v>
      </c>
      <c r="D153" s="3">
        <v>21</v>
      </c>
      <c r="E153" t="s">
        <v>16</v>
      </c>
      <c r="F153" t="str">
        <f>+CONCATENATE(Tabelle2[[#This Row],[Etage]]&amp;" - "&amp;Tabelle2[[#This Row],[Raum]]&amp;" - "&amp;Tabelle2[[#This Row],[Fassade]])</f>
        <v>3 - 21 - links</v>
      </c>
      <c r="G153">
        <v>1</v>
      </c>
      <c r="H153" s="1">
        <v>175</v>
      </c>
      <c r="I153" s="1">
        <v>200</v>
      </c>
      <c r="J153" t="s">
        <v>10</v>
      </c>
      <c r="L153" s="3" t="s">
        <v>14</v>
      </c>
      <c r="M153">
        <f>+((Tabelle2[[#This Row],[Höhe]]+25)/100)/2*Tabelle2[[#This Row],[Menge]]</f>
        <v>1.125</v>
      </c>
      <c r="Q153" s="9">
        <f>Tabelle2[[#This Row],[Höhe]]*Tabelle2[[#This Row],[Menge]]+Q152</f>
        <v>34025</v>
      </c>
    </row>
    <row r="154" spans="1:17" x14ac:dyDescent="0.45">
      <c r="A154">
        <v>150</v>
      </c>
      <c r="B154">
        <v>17</v>
      </c>
      <c r="C154">
        <v>3</v>
      </c>
      <c r="D154" s="3">
        <v>21</v>
      </c>
      <c r="E154" t="s">
        <v>13</v>
      </c>
      <c r="F154" t="str">
        <f>+CONCATENATE(Tabelle2[[#This Row],[Etage]]&amp;" - "&amp;Tabelle2[[#This Row],[Raum]]&amp;" - "&amp;Tabelle2[[#This Row],[Fassade]])</f>
        <v>3 - 21 - hinten</v>
      </c>
      <c r="G154">
        <v>1</v>
      </c>
      <c r="H154" s="1">
        <v>165</v>
      </c>
      <c r="I154" s="1">
        <v>200</v>
      </c>
      <c r="J154" t="s">
        <v>8</v>
      </c>
      <c r="L154" s="3" t="s">
        <v>14</v>
      </c>
      <c r="M154">
        <f>+((Tabelle2[[#This Row],[Höhe]]+25)/100)/2*Tabelle2[[#This Row],[Menge]]</f>
        <v>1.125</v>
      </c>
      <c r="Q154" s="9">
        <f>Tabelle2[[#This Row],[Höhe]]*Tabelle2[[#This Row],[Menge]]+Q153</f>
        <v>34225</v>
      </c>
    </row>
    <row r="155" spans="1:17" x14ac:dyDescent="0.45">
      <c r="A155">
        <v>151</v>
      </c>
      <c r="B155">
        <v>17</v>
      </c>
      <c r="C155">
        <v>3</v>
      </c>
      <c r="D155" s="3">
        <v>21</v>
      </c>
      <c r="E155" t="s">
        <v>13</v>
      </c>
      <c r="F155" t="str">
        <f>+CONCATENATE(Tabelle2[[#This Row],[Etage]]&amp;" - "&amp;Tabelle2[[#This Row],[Raum]]&amp;" - "&amp;Tabelle2[[#This Row],[Fassade]])</f>
        <v>3 - 21 - hinten</v>
      </c>
      <c r="G155">
        <v>3</v>
      </c>
      <c r="H155" s="1">
        <v>134.80000000000001</v>
      </c>
      <c r="I155" s="1">
        <v>200</v>
      </c>
      <c r="J155" t="s">
        <v>10</v>
      </c>
      <c r="L155" s="3" t="s">
        <v>14</v>
      </c>
      <c r="M155">
        <f>+((Tabelle2[[#This Row],[Höhe]]+25)/100)/2*Tabelle2[[#This Row],[Menge]]</f>
        <v>3.375</v>
      </c>
      <c r="Q155" s="9">
        <f>Tabelle2[[#This Row],[Höhe]]*Tabelle2[[#This Row],[Menge]]+Q154</f>
        <v>34825</v>
      </c>
    </row>
    <row r="156" spans="1:17" x14ac:dyDescent="0.45">
      <c r="A156">
        <v>152</v>
      </c>
      <c r="B156">
        <v>17</v>
      </c>
      <c r="C156">
        <v>3</v>
      </c>
      <c r="D156" s="3">
        <v>21</v>
      </c>
      <c r="E156" t="s">
        <v>13</v>
      </c>
      <c r="F156" t="str">
        <f>+CONCATENATE(Tabelle2[[#This Row],[Etage]]&amp;" - "&amp;Tabelle2[[#This Row],[Raum]]&amp;" - "&amp;Tabelle2[[#This Row],[Fassade]])</f>
        <v>3 - 21 - hinten</v>
      </c>
      <c r="G156">
        <v>1</v>
      </c>
      <c r="H156" s="1">
        <v>132.80000000000001</v>
      </c>
      <c r="I156" s="1">
        <v>200</v>
      </c>
      <c r="J156" t="s">
        <v>10</v>
      </c>
      <c r="L156" s="3" t="s">
        <v>14</v>
      </c>
      <c r="M156">
        <f>+((Tabelle2[[#This Row],[Höhe]]+25)/100)/2*Tabelle2[[#This Row],[Menge]]</f>
        <v>1.125</v>
      </c>
      <c r="Q156" s="9">
        <f>Tabelle2[[#This Row],[Höhe]]*Tabelle2[[#This Row],[Menge]]+Q155</f>
        <v>35025</v>
      </c>
    </row>
    <row r="157" spans="1:17" x14ac:dyDescent="0.45">
      <c r="A157">
        <v>153</v>
      </c>
      <c r="B157">
        <v>17</v>
      </c>
      <c r="C157">
        <v>3</v>
      </c>
      <c r="D157" s="3">
        <v>21</v>
      </c>
      <c r="E157" t="s">
        <v>13</v>
      </c>
      <c r="F157" t="str">
        <f>+CONCATENATE(Tabelle2[[#This Row],[Etage]]&amp;" - "&amp;Tabelle2[[#This Row],[Raum]]&amp;" - "&amp;Tabelle2[[#This Row],[Fassade]])</f>
        <v>3 - 21 - hinten</v>
      </c>
      <c r="G157">
        <v>1</v>
      </c>
      <c r="H157" s="1">
        <v>132.30000000000001</v>
      </c>
      <c r="I157" s="1">
        <v>200</v>
      </c>
      <c r="J157" t="s">
        <v>8</v>
      </c>
      <c r="L157" s="3" t="s">
        <v>14</v>
      </c>
      <c r="M157">
        <f>+((Tabelle2[[#This Row],[Höhe]]+25)/100)/2*Tabelle2[[#This Row],[Menge]]</f>
        <v>1.125</v>
      </c>
      <c r="Q157" s="9">
        <f>Tabelle2[[#This Row],[Höhe]]*Tabelle2[[#This Row],[Menge]]+Q156</f>
        <v>35225</v>
      </c>
    </row>
    <row r="158" spans="1:17" x14ac:dyDescent="0.45">
      <c r="A158">
        <v>154</v>
      </c>
      <c r="B158">
        <v>17</v>
      </c>
      <c r="C158">
        <v>3</v>
      </c>
      <c r="D158" s="3">
        <v>21</v>
      </c>
      <c r="E158" t="s">
        <v>13</v>
      </c>
      <c r="F158" t="str">
        <f>+CONCATENATE(Tabelle2[[#This Row],[Etage]]&amp;" - "&amp;Tabelle2[[#This Row],[Raum]]&amp;" - "&amp;Tabelle2[[#This Row],[Fassade]])</f>
        <v>3 - 21 - hinten</v>
      </c>
      <c r="G158">
        <v>1</v>
      </c>
      <c r="H158" s="1">
        <v>134.80000000000001</v>
      </c>
      <c r="I158" s="1">
        <v>200</v>
      </c>
      <c r="J158" t="s">
        <v>10</v>
      </c>
      <c r="L158" s="3" t="s">
        <v>14</v>
      </c>
      <c r="M158">
        <f>+((Tabelle2[[#This Row],[Höhe]]+25)/100)/2*Tabelle2[[#This Row],[Menge]]</f>
        <v>1.125</v>
      </c>
      <c r="Q158" s="9">
        <f>Tabelle2[[#This Row],[Höhe]]*Tabelle2[[#This Row],[Menge]]+Q157</f>
        <v>35425</v>
      </c>
    </row>
    <row r="159" spans="1:17" x14ac:dyDescent="0.45">
      <c r="A159">
        <v>155</v>
      </c>
      <c r="B159">
        <v>17</v>
      </c>
      <c r="C159">
        <v>3</v>
      </c>
      <c r="D159" s="3">
        <v>21</v>
      </c>
      <c r="E159" t="s">
        <v>13</v>
      </c>
      <c r="F159" t="str">
        <f>+CONCATENATE(Tabelle2[[#This Row],[Etage]]&amp;" - "&amp;Tabelle2[[#This Row],[Raum]]&amp;" - "&amp;Tabelle2[[#This Row],[Fassade]])</f>
        <v>3 - 21 - hinten</v>
      </c>
      <c r="G159">
        <v>1</v>
      </c>
      <c r="H159" s="1">
        <v>130.69999999999999</v>
      </c>
      <c r="I159" s="1">
        <v>200</v>
      </c>
      <c r="J159" t="s">
        <v>10</v>
      </c>
      <c r="L159" s="3" t="s">
        <v>14</v>
      </c>
      <c r="M159">
        <f>+((Tabelle2[[#This Row],[Höhe]]+25)/100)/2*Tabelle2[[#This Row],[Menge]]</f>
        <v>1.125</v>
      </c>
      <c r="Q159" s="9">
        <f>Tabelle2[[#This Row],[Höhe]]*Tabelle2[[#This Row],[Menge]]+Q158</f>
        <v>35625</v>
      </c>
    </row>
    <row r="160" spans="1:17" x14ac:dyDescent="0.45">
      <c r="A160">
        <v>156</v>
      </c>
      <c r="B160">
        <v>17</v>
      </c>
      <c r="C160">
        <v>3</v>
      </c>
      <c r="D160" s="3">
        <v>22</v>
      </c>
      <c r="E160" t="s">
        <v>13</v>
      </c>
      <c r="F160" t="str">
        <f>+CONCATENATE(Tabelle2[[#This Row],[Etage]]&amp;" - "&amp;Tabelle2[[#This Row],[Raum]]&amp;" - "&amp;Tabelle2[[#This Row],[Fassade]])</f>
        <v>3 - 22 - hinten</v>
      </c>
      <c r="G160">
        <v>1</v>
      </c>
      <c r="H160" s="1">
        <v>130.5</v>
      </c>
      <c r="I160" s="1">
        <v>200</v>
      </c>
      <c r="J160" t="s">
        <v>8</v>
      </c>
      <c r="L160" s="3" t="s">
        <v>14</v>
      </c>
      <c r="M160">
        <f>+((Tabelle2[[#This Row],[Höhe]]+25)/100)/2*Tabelle2[[#This Row],[Menge]]</f>
        <v>1.125</v>
      </c>
      <c r="Q160" s="9">
        <f>Tabelle2[[#This Row],[Höhe]]*Tabelle2[[#This Row],[Menge]]+Q159</f>
        <v>35825</v>
      </c>
    </row>
    <row r="161" spans="1:17" x14ac:dyDescent="0.45">
      <c r="A161">
        <v>157</v>
      </c>
      <c r="B161">
        <v>17</v>
      </c>
      <c r="C161">
        <v>3</v>
      </c>
      <c r="D161" s="3">
        <v>22</v>
      </c>
      <c r="E161" t="s">
        <v>13</v>
      </c>
      <c r="F161" t="str">
        <f>+CONCATENATE(Tabelle2[[#This Row],[Etage]]&amp;" - "&amp;Tabelle2[[#This Row],[Raum]]&amp;" - "&amp;Tabelle2[[#This Row],[Fassade]])</f>
        <v>3 - 22 - hinten</v>
      </c>
      <c r="G161">
        <v>1</v>
      </c>
      <c r="H161" s="1">
        <v>134.80000000000001</v>
      </c>
      <c r="I161" s="1">
        <v>200</v>
      </c>
      <c r="J161" t="s">
        <v>10</v>
      </c>
      <c r="L161" s="3" t="s">
        <v>14</v>
      </c>
      <c r="M161">
        <f>+((Tabelle2[[#This Row],[Höhe]]+25)/100)/2*Tabelle2[[#This Row],[Menge]]</f>
        <v>1.125</v>
      </c>
      <c r="Q161" s="9">
        <f>Tabelle2[[#This Row],[Höhe]]*Tabelle2[[#This Row],[Menge]]+Q160</f>
        <v>36025</v>
      </c>
    </row>
    <row r="162" spans="1:17" x14ac:dyDescent="0.45">
      <c r="A162">
        <v>158</v>
      </c>
      <c r="B162">
        <v>17</v>
      </c>
      <c r="C162">
        <v>3</v>
      </c>
      <c r="D162" s="3">
        <v>22</v>
      </c>
      <c r="E162" t="s">
        <v>13</v>
      </c>
      <c r="F162" t="str">
        <f>+CONCATENATE(Tabelle2[[#This Row],[Etage]]&amp;" - "&amp;Tabelle2[[#This Row],[Raum]]&amp;" - "&amp;Tabelle2[[#This Row],[Fassade]])</f>
        <v>3 - 22 - hinten</v>
      </c>
      <c r="G162">
        <v>1</v>
      </c>
      <c r="H162" s="1">
        <v>124.3</v>
      </c>
      <c r="I162" s="1">
        <v>200</v>
      </c>
      <c r="J162" t="s">
        <v>10</v>
      </c>
      <c r="L162" s="3" t="s">
        <v>14</v>
      </c>
      <c r="M162">
        <f>+((Tabelle2[[#This Row],[Höhe]]+25)/100)/2*Tabelle2[[#This Row],[Menge]]</f>
        <v>1.125</v>
      </c>
      <c r="Q162" s="9">
        <f>Tabelle2[[#This Row],[Höhe]]*Tabelle2[[#This Row],[Menge]]+Q161</f>
        <v>36225</v>
      </c>
    </row>
    <row r="163" spans="1:17" x14ac:dyDescent="0.45">
      <c r="A163">
        <v>159</v>
      </c>
      <c r="B163">
        <v>17</v>
      </c>
      <c r="C163">
        <v>3</v>
      </c>
      <c r="D163" s="3">
        <v>23</v>
      </c>
      <c r="E163" t="s">
        <v>13</v>
      </c>
      <c r="F163" t="str">
        <f>+CONCATENATE(Tabelle2[[#This Row],[Etage]]&amp;" - "&amp;Tabelle2[[#This Row],[Raum]]&amp;" - "&amp;Tabelle2[[#This Row],[Fassade]])</f>
        <v>3 - 23 - hinten</v>
      </c>
      <c r="G163">
        <v>1</v>
      </c>
      <c r="H163" s="1">
        <v>134.80000000000001</v>
      </c>
      <c r="I163" s="1">
        <v>240</v>
      </c>
      <c r="J163" t="s">
        <v>8</v>
      </c>
      <c r="L163" s="3" t="s">
        <v>14</v>
      </c>
      <c r="M163">
        <f>+((Tabelle2[[#This Row],[Höhe]]+25)/100)/2*Tabelle2[[#This Row],[Menge]]</f>
        <v>1.325</v>
      </c>
      <c r="Q163" s="9">
        <f>Tabelle2[[#This Row],[Höhe]]*Tabelle2[[#This Row],[Menge]]+Q162</f>
        <v>36465</v>
      </c>
    </row>
    <row r="164" spans="1:17" x14ac:dyDescent="0.45">
      <c r="A164">
        <v>160</v>
      </c>
      <c r="B164">
        <v>17</v>
      </c>
      <c r="C164">
        <v>3</v>
      </c>
      <c r="D164" s="3">
        <v>23</v>
      </c>
      <c r="E164" t="s">
        <v>13</v>
      </c>
      <c r="F164" t="str">
        <f>+CONCATENATE(Tabelle2[[#This Row],[Etage]]&amp;" - "&amp;Tabelle2[[#This Row],[Raum]]&amp;" - "&amp;Tabelle2[[#This Row],[Fassade]])</f>
        <v>3 - 23 - hinten</v>
      </c>
      <c r="G164">
        <v>1</v>
      </c>
      <c r="H164" s="1">
        <v>115.5</v>
      </c>
      <c r="I164" s="1">
        <v>240</v>
      </c>
      <c r="J164" t="s">
        <v>10</v>
      </c>
      <c r="L164" s="3" t="s">
        <v>14</v>
      </c>
      <c r="M164">
        <f>+((Tabelle2[[#This Row],[Höhe]]+25)/100)/2*Tabelle2[[#This Row],[Menge]]</f>
        <v>1.325</v>
      </c>
      <c r="Q164" s="9">
        <f>Tabelle2[[#This Row],[Höhe]]*Tabelle2[[#This Row],[Menge]]+Q163</f>
        <v>36705</v>
      </c>
    </row>
    <row r="165" spans="1:17" x14ac:dyDescent="0.45">
      <c r="A165">
        <v>161</v>
      </c>
      <c r="B165">
        <v>17</v>
      </c>
      <c r="C165">
        <v>3</v>
      </c>
      <c r="D165" s="3">
        <v>23</v>
      </c>
      <c r="E165" t="s">
        <v>17</v>
      </c>
      <c r="F165" t="str">
        <f>+CONCATENATE(Tabelle2[[#This Row],[Etage]]&amp;" - "&amp;Tabelle2[[#This Row],[Raum]]&amp;" - "&amp;Tabelle2[[#This Row],[Fassade]])</f>
        <v>3 - 23 - rechts</v>
      </c>
      <c r="G165">
        <v>1</v>
      </c>
      <c r="H165" s="1">
        <v>121.5</v>
      </c>
      <c r="I165" s="1">
        <v>240</v>
      </c>
      <c r="J165" t="s">
        <v>8</v>
      </c>
      <c r="L165" s="3" t="s">
        <v>14</v>
      </c>
      <c r="M165">
        <f>+((Tabelle2[[#This Row],[Höhe]]+25)/100)/2*Tabelle2[[#This Row],[Menge]]</f>
        <v>1.325</v>
      </c>
      <c r="Q165" s="9">
        <f>Tabelle2[[#This Row],[Höhe]]*Tabelle2[[#This Row],[Menge]]+Q164</f>
        <v>36945</v>
      </c>
    </row>
    <row r="166" spans="1:17" x14ac:dyDescent="0.45">
      <c r="A166">
        <v>162</v>
      </c>
      <c r="B166">
        <v>17</v>
      </c>
      <c r="C166">
        <v>3</v>
      </c>
      <c r="D166" s="3">
        <v>23</v>
      </c>
      <c r="E166" t="s">
        <v>17</v>
      </c>
      <c r="F166" t="str">
        <f>+CONCATENATE(Tabelle2[[#This Row],[Etage]]&amp;" - "&amp;Tabelle2[[#This Row],[Raum]]&amp;" - "&amp;Tabelle2[[#This Row],[Fassade]])</f>
        <v>3 - 23 - rechts</v>
      </c>
      <c r="G166">
        <v>1</v>
      </c>
      <c r="H166" s="1">
        <v>134.80000000000001</v>
      </c>
      <c r="I166" s="1">
        <v>240</v>
      </c>
      <c r="J166" t="s">
        <v>10</v>
      </c>
      <c r="L166" s="3" t="s">
        <v>14</v>
      </c>
      <c r="M166">
        <f>+((Tabelle2[[#This Row],[Höhe]]+25)/100)/2*Tabelle2[[#This Row],[Menge]]</f>
        <v>1.325</v>
      </c>
      <c r="Q166" s="9">
        <f>Tabelle2[[#This Row],[Höhe]]*Tabelle2[[#This Row],[Menge]]+Q165</f>
        <v>37185</v>
      </c>
    </row>
    <row r="167" spans="1:17" x14ac:dyDescent="0.45">
      <c r="A167">
        <v>163</v>
      </c>
      <c r="B167">
        <v>17</v>
      </c>
      <c r="C167">
        <v>3</v>
      </c>
      <c r="D167" s="3">
        <v>23</v>
      </c>
      <c r="E167" t="s">
        <v>17</v>
      </c>
      <c r="F167" t="str">
        <f>+CONCATENATE(Tabelle2[[#This Row],[Etage]]&amp;" - "&amp;Tabelle2[[#This Row],[Raum]]&amp;" - "&amp;Tabelle2[[#This Row],[Fassade]])</f>
        <v>3 - 23 - rechts</v>
      </c>
      <c r="G167">
        <v>1</v>
      </c>
      <c r="H167" s="1">
        <v>127.5</v>
      </c>
      <c r="I167" s="1">
        <v>240</v>
      </c>
      <c r="J167" t="s">
        <v>10</v>
      </c>
      <c r="L167" s="3" t="s">
        <v>14</v>
      </c>
      <c r="M167">
        <f>+((Tabelle2[[#This Row],[Höhe]]+25)/100)/2*Tabelle2[[#This Row],[Menge]]</f>
        <v>1.325</v>
      </c>
      <c r="Q167" s="9">
        <f>Tabelle2[[#This Row],[Höhe]]*Tabelle2[[#This Row],[Menge]]+Q166</f>
        <v>37425</v>
      </c>
    </row>
    <row r="168" spans="1:17" x14ac:dyDescent="0.45">
      <c r="A168">
        <v>164</v>
      </c>
      <c r="B168">
        <v>17</v>
      </c>
      <c r="C168">
        <v>3</v>
      </c>
      <c r="D168" s="3">
        <v>24</v>
      </c>
      <c r="E168" t="s">
        <v>17</v>
      </c>
      <c r="F168" t="str">
        <f>+CONCATENATE(Tabelle2[[#This Row],[Etage]]&amp;" - "&amp;Tabelle2[[#This Row],[Raum]]&amp;" - "&amp;Tabelle2[[#This Row],[Fassade]])</f>
        <v>3 - 24 - rechts</v>
      </c>
      <c r="G168">
        <v>1</v>
      </c>
      <c r="H168" s="1">
        <v>127.5</v>
      </c>
      <c r="I168" s="1">
        <v>240</v>
      </c>
      <c r="J168" t="s">
        <v>8</v>
      </c>
      <c r="L168" s="3" t="s">
        <v>14</v>
      </c>
      <c r="M168">
        <f>+((Tabelle2[[#This Row],[Höhe]]+25)/100)/2*Tabelle2[[#This Row],[Menge]]</f>
        <v>1.325</v>
      </c>
      <c r="Q168" s="9">
        <f>Tabelle2[[#This Row],[Höhe]]*Tabelle2[[#This Row],[Menge]]+Q167</f>
        <v>37665</v>
      </c>
    </row>
    <row r="169" spans="1:17" x14ac:dyDescent="0.45">
      <c r="A169">
        <v>165</v>
      </c>
      <c r="B169">
        <v>17</v>
      </c>
      <c r="C169">
        <v>3</v>
      </c>
      <c r="D169" s="3">
        <v>24</v>
      </c>
      <c r="E169" t="s">
        <v>17</v>
      </c>
      <c r="F169" t="str">
        <f>+CONCATENATE(Tabelle2[[#This Row],[Etage]]&amp;" - "&amp;Tabelle2[[#This Row],[Raum]]&amp;" - "&amp;Tabelle2[[#This Row],[Fassade]])</f>
        <v>3 - 24 - rechts</v>
      </c>
      <c r="G169">
        <v>1</v>
      </c>
      <c r="H169" s="1">
        <v>122.6</v>
      </c>
      <c r="I169" s="1">
        <v>240</v>
      </c>
      <c r="J169" t="s">
        <v>10</v>
      </c>
      <c r="L169" s="3" t="s">
        <v>14</v>
      </c>
      <c r="M169">
        <f>+((Tabelle2[[#This Row],[Höhe]]+25)/100)/2*Tabelle2[[#This Row],[Menge]]</f>
        <v>1.325</v>
      </c>
      <c r="Q169" s="9">
        <f>Tabelle2[[#This Row],[Höhe]]*Tabelle2[[#This Row],[Menge]]+Q168</f>
        <v>37905</v>
      </c>
    </row>
    <row r="170" spans="1:17" x14ac:dyDescent="0.45">
      <c r="A170">
        <v>166</v>
      </c>
      <c r="B170">
        <v>17</v>
      </c>
      <c r="C170">
        <v>3</v>
      </c>
      <c r="D170" s="3">
        <v>24</v>
      </c>
      <c r="E170" t="s">
        <v>17</v>
      </c>
      <c r="F170" t="str">
        <f>+CONCATENATE(Tabelle2[[#This Row],[Etage]]&amp;" - "&amp;Tabelle2[[#This Row],[Raum]]&amp;" - "&amp;Tabelle2[[#This Row],[Fassade]])</f>
        <v>3 - 24 - rechts</v>
      </c>
      <c r="G170">
        <v>1</v>
      </c>
      <c r="H170" s="1">
        <v>122.4</v>
      </c>
      <c r="I170" s="1">
        <v>240</v>
      </c>
      <c r="J170" t="s">
        <v>8</v>
      </c>
      <c r="L170" s="3" t="s">
        <v>14</v>
      </c>
      <c r="M170">
        <f>+((Tabelle2[[#This Row],[Höhe]]+25)/100)/2*Tabelle2[[#This Row],[Menge]]</f>
        <v>1.325</v>
      </c>
      <c r="Q170" s="9">
        <f>Tabelle2[[#This Row],[Höhe]]*Tabelle2[[#This Row],[Menge]]+Q169</f>
        <v>38145</v>
      </c>
    </row>
    <row r="171" spans="1:17" x14ac:dyDescent="0.45">
      <c r="A171">
        <v>167</v>
      </c>
      <c r="B171">
        <v>17</v>
      </c>
      <c r="C171">
        <v>3</v>
      </c>
      <c r="D171" s="3">
        <v>24</v>
      </c>
      <c r="E171" t="s">
        <v>17</v>
      </c>
      <c r="F171" t="str">
        <f>+CONCATENATE(Tabelle2[[#This Row],[Etage]]&amp;" - "&amp;Tabelle2[[#This Row],[Raum]]&amp;" - "&amp;Tabelle2[[#This Row],[Fassade]])</f>
        <v>3 - 24 - rechts</v>
      </c>
      <c r="G171">
        <v>2</v>
      </c>
      <c r="H171" s="1">
        <v>134.80000000000001</v>
      </c>
      <c r="I171" s="1">
        <v>240</v>
      </c>
      <c r="J171" t="s">
        <v>10</v>
      </c>
      <c r="L171" s="3" t="s">
        <v>14</v>
      </c>
      <c r="M171">
        <f>+((Tabelle2[[#This Row],[Höhe]]+25)/100)/2*Tabelle2[[#This Row],[Menge]]</f>
        <v>2.65</v>
      </c>
      <c r="Q171" s="9">
        <f>Tabelle2[[#This Row],[Höhe]]*Tabelle2[[#This Row],[Menge]]+Q170</f>
        <v>38625</v>
      </c>
    </row>
    <row r="172" spans="1:17" x14ac:dyDescent="0.45">
      <c r="A172">
        <v>168</v>
      </c>
      <c r="B172">
        <v>17</v>
      </c>
      <c r="C172">
        <v>3</v>
      </c>
      <c r="D172" s="3">
        <v>24</v>
      </c>
      <c r="E172" t="s">
        <v>17</v>
      </c>
      <c r="F172" t="str">
        <f>+CONCATENATE(Tabelle2[[#This Row],[Etage]]&amp;" - "&amp;Tabelle2[[#This Row],[Raum]]&amp;" - "&amp;Tabelle2[[#This Row],[Fassade]])</f>
        <v>3 - 24 - rechts</v>
      </c>
      <c r="G172">
        <v>1</v>
      </c>
      <c r="H172" s="1">
        <v>121.8</v>
      </c>
      <c r="I172" s="1">
        <v>240</v>
      </c>
      <c r="J172" t="s">
        <v>10</v>
      </c>
      <c r="L172" s="3" t="s">
        <v>14</v>
      </c>
      <c r="M172">
        <f>+((Tabelle2[[#This Row],[Höhe]]+25)/100)/2*Tabelle2[[#This Row],[Menge]]</f>
        <v>1.325</v>
      </c>
      <c r="Q172" s="9">
        <f>Tabelle2[[#This Row],[Höhe]]*Tabelle2[[#This Row],[Menge]]+Q171</f>
        <v>38865</v>
      </c>
    </row>
    <row r="173" spans="1:17" x14ac:dyDescent="0.45">
      <c r="A173">
        <v>169</v>
      </c>
      <c r="B173">
        <v>17</v>
      </c>
      <c r="C173">
        <v>3</v>
      </c>
      <c r="D173" s="3">
        <v>25</v>
      </c>
      <c r="E173" t="s">
        <v>17</v>
      </c>
      <c r="F173" t="str">
        <f>+CONCATENATE(Tabelle2[[#This Row],[Etage]]&amp;" - "&amp;Tabelle2[[#This Row],[Raum]]&amp;" - "&amp;Tabelle2[[#This Row],[Fassade]])</f>
        <v>3 - 25 - rechts</v>
      </c>
      <c r="G173">
        <v>1</v>
      </c>
      <c r="H173" s="1">
        <v>123</v>
      </c>
      <c r="I173" s="1">
        <v>240</v>
      </c>
      <c r="J173" t="s">
        <v>8</v>
      </c>
      <c r="L173" s="3" t="s">
        <v>14</v>
      </c>
      <c r="M173">
        <f>+((Tabelle2[[#This Row],[Höhe]]+25)/100)/2*Tabelle2[[#This Row],[Menge]]</f>
        <v>1.325</v>
      </c>
      <c r="Q173" s="9">
        <f>Tabelle2[[#This Row],[Höhe]]*Tabelle2[[#This Row],[Menge]]+Q172</f>
        <v>39105</v>
      </c>
    </row>
    <row r="174" spans="1:17" x14ac:dyDescent="0.45">
      <c r="A174">
        <v>170</v>
      </c>
      <c r="B174">
        <v>17</v>
      </c>
      <c r="C174">
        <v>3</v>
      </c>
      <c r="D174" s="3">
        <v>25</v>
      </c>
      <c r="E174" t="s">
        <v>17</v>
      </c>
      <c r="F174" t="str">
        <f>+CONCATENATE(Tabelle2[[#This Row],[Etage]]&amp;" - "&amp;Tabelle2[[#This Row],[Raum]]&amp;" - "&amp;Tabelle2[[#This Row],[Fassade]])</f>
        <v>3 - 25 - rechts</v>
      </c>
      <c r="G174">
        <v>1</v>
      </c>
      <c r="H174" s="1">
        <v>131.5</v>
      </c>
      <c r="I174" s="1">
        <v>240</v>
      </c>
      <c r="J174" t="s">
        <v>10</v>
      </c>
      <c r="L174" s="3" t="s">
        <v>14</v>
      </c>
      <c r="M174">
        <f>+((Tabelle2[[#This Row],[Höhe]]+25)/100)/2*Tabelle2[[#This Row],[Menge]]</f>
        <v>1.325</v>
      </c>
      <c r="Q174" s="9">
        <f>Tabelle2[[#This Row],[Höhe]]*Tabelle2[[#This Row],[Menge]]+Q173</f>
        <v>39345</v>
      </c>
    </row>
    <row r="175" spans="1:17" x14ac:dyDescent="0.45">
      <c r="A175">
        <v>171</v>
      </c>
      <c r="B175">
        <v>17</v>
      </c>
      <c r="C175">
        <v>3</v>
      </c>
      <c r="D175" s="3">
        <v>26</v>
      </c>
      <c r="E175" t="s">
        <v>17</v>
      </c>
      <c r="F175" t="str">
        <f>+CONCATENATE(Tabelle2[[#This Row],[Etage]]&amp;" - "&amp;Tabelle2[[#This Row],[Raum]]&amp;" - "&amp;Tabelle2[[#This Row],[Fassade]])</f>
        <v>3 - 26 - rechts</v>
      </c>
      <c r="G175">
        <v>1</v>
      </c>
      <c r="H175" s="1">
        <v>131.69999999999999</v>
      </c>
      <c r="I175" s="1">
        <v>200</v>
      </c>
      <c r="J175" t="s">
        <v>8</v>
      </c>
      <c r="L175" s="3" t="s">
        <v>14</v>
      </c>
      <c r="M175">
        <f>+((Tabelle2[[#This Row],[Höhe]]+25)/100)/2*Tabelle2[[#This Row],[Menge]]</f>
        <v>1.125</v>
      </c>
      <c r="Q175" s="9">
        <f>Tabelle2[[#This Row],[Höhe]]*Tabelle2[[#This Row],[Menge]]+Q174</f>
        <v>39545</v>
      </c>
    </row>
    <row r="176" spans="1:17" x14ac:dyDescent="0.45">
      <c r="A176">
        <v>172</v>
      </c>
      <c r="B176">
        <v>17</v>
      </c>
      <c r="C176">
        <v>3</v>
      </c>
      <c r="D176" s="3">
        <v>26</v>
      </c>
      <c r="E176" t="s">
        <v>17</v>
      </c>
      <c r="F176" t="str">
        <f>+CONCATENATE(Tabelle2[[#This Row],[Etage]]&amp;" - "&amp;Tabelle2[[#This Row],[Raum]]&amp;" - "&amp;Tabelle2[[#This Row],[Fassade]])</f>
        <v>3 - 26 - rechts</v>
      </c>
      <c r="G176">
        <v>1</v>
      </c>
      <c r="H176" s="1">
        <v>121.7</v>
      </c>
      <c r="I176" s="1">
        <v>200</v>
      </c>
      <c r="J176" t="s">
        <v>10</v>
      </c>
      <c r="L176" s="3" t="s">
        <v>14</v>
      </c>
      <c r="M176">
        <f>+((Tabelle2[[#This Row],[Höhe]]+25)/100)/2*Tabelle2[[#This Row],[Menge]]</f>
        <v>1.125</v>
      </c>
      <c r="Q176" s="9">
        <f>Tabelle2[[#This Row],[Höhe]]*Tabelle2[[#This Row],[Menge]]+Q175</f>
        <v>39745</v>
      </c>
    </row>
    <row r="177" spans="1:17" x14ac:dyDescent="0.45">
      <c r="A177">
        <v>173</v>
      </c>
      <c r="B177">
        <v>15</v>
      </c>
      <c r="C177">
        <v>2</v>
      </c>
      <c r="D177" s="3">
        <v>7</v>
      </c>
      <c r="E177" t="s">
        <v>16</v>
      </c>
      <c r="F177" t="str">
        <f>+CONCATENATE(Tabelle2[[#This Row],[Etage]]&amp;" - "&amp;Tabelle2[[#This Row],[Raum]]&amp;" - "&amp;Tabelle2[[#This Row],[Fassade]])</f>
        <v>2 - 7 - links</v>
      </c>
      <c r="G177">
        <v>1</v>
      </c>
      <c r="H177" s="1">
        <v>70</v>
      </c>
      <c r="I177" s="1">
        <v>200</v>
      </c>
      <c r="J177" t="s">
        <v>8</v>
      </c>
      <c r="L177" s="3" t="s">
        <v>14</v>
      </c>
      <c r="M177">
        <f>+((Tabelle2[[#This Row],[Höhe]]+25)/100)/2*Tabelle2[[#This Row],[Menge]]</f>
        <v>1.125</v>
      </c>
      <c r="Q177" s="9">
        <f>Tabelle2[[#This Row],[Höhe]]*Tabelle2[[#This Row],[Menge]]+Q176</f>
        <v>39945</v>
      </c>
    </row>
    <row r="178" spans="1:17" x14ac:dyDescent="0.45">
      <c r="A178">
        <v>174</v>
      </c>
      <c r="B178">
        <v>15</v>
      </c>
      <c r="C178">
        <v>2</v>
      </c>
      <c r="D178" s="3">
        <v>7</v>
      </c>
      <c r="E178" t="s">
        <v>16</v>
      </c>
      <c r="F178" t="str">
        <f>+CONCATENATE(Tabelle2[[#This Row],[Etage]]&amp;" - "&amp;Tabelle2[[#This Row],[Raum]]&amp;" - "&amp;Tabelle2[[#This Row],[Fassade]])</f>
        <v>2 - 7 - links</v>
      </c>
      <c r="G178">
        <v>1</v>
      </c>
      <c r="H178" s="1">
        <v>132.5</v>
      </c>
      <c r="I178" s="1">
        <v>200</v>
      </c>
      <c r="J178" t="s">
        <v>10</v>
      </c>
      <c r="L178" s="3" t="s">
        <v>14</v>
      </c>
      <c r="M178">
        <f>+((Tabelle2[[#This Row],[Höhe]]+25)/100)/2*Tabelle2[[#This Row],[Menge]]</f>
        <v>1.125</v>
      </c>
      <c r="Q178" s="9">
        <f>Tabelle2[[#This Row],[Höhe]]*Tabelle2[[#This Row],[Menge]]+Q177</f>
        <v>40145</v>
      </c>
    </row>
    <row r="179" spans="1:17" x14ac:dyDescent="0.45">
      <c r="A179">
        <v>175</v>
      </c>
      <c r="B179">
        <v>15</v>
      </c>
      <c r="C179">
        <v>2</v>
      </c>
      <c r="D179" s="3">
        <v>7</v>
      </c>
      <c r="E179" t="s">
        <v>16</v>
      </c>
      <c r="F179" t="str">
        <f>+CONCATENATE(Tabelle2[[#This Row],[Etage]]&amp;" - "&amp;Tabelle2[[#This Row],[Raum]]&amp;" - "&amp;Tabelle2[[#This Row],[Fassade]])</f>
        <v>2 - 7 - links</v>
      </c>
      <c r="G179">
        <v>1</v>
      </c>
      <c r="H179" s="1">
        <v>131</v>
      </c>
      <c r="I179" s="1">
        <v>200</v>
      </c>
      <c r="J179" t="s">
        <v>8</v>
      </c>
      <c r="L179" s="3" t="s">
        <v>14</v>
      </c>
      <c r="M179">
        <f>+((Tabelle2[[#This Row],[Höhe]]+25)/100)/2*Tabelle2[[#This Row],[Menge]]</f>
        <v>1.125</v>
      </c>
      <c r="Q179" s="9">
        <f>Tabelle2[[#This Row],[Höhe]]*Tabelle2[[#This Row],[Menge]]+Q178</f>
        <v>40345</v>
      </c>
    </row>
    <row r="180" spans="1:17" x14ac:dyDescent="0.45">
      <c r="A180">
        <v>176</v>
      </c>
      <c r="B180">
        <v>15</v>
      </c>
      <c r="C180">
        <v>2</v>
      </c>
      <c r="D180" s="3">
        <v>7</v>
      </c>
      <c r="E180" t="s">
        <v>16</v>
      </c>
      <c r="F180" t="str">
        <f>+CONCATENATE(Tabelle2[[#This Row],[Etage]]&amp;" - "&amp;Tabelle2[[#This Row],[Raum]]&amp;" - "&amp;Tabelle2[[#This Row],[Fassade]])</f>
        <v>2 - 7 - links</v>
      </c>
      <c r="G180">
        <v>2</v>
      </c>
      <c r="H180" s="1">
        <v>134.80000000000001</v>
      </c>
      <c r="I180" s="1">
        <v>200</v>
      </c>
      <c r="J180" t="s">
        <v>10</v>
      </c>
      <c r="L180" s="3" t="s">
        <v>14</v>
      </c>
      <c r="M180">
        <f>+((Tabelle2[[#This Row],[Höhe]]+25)/100)/2*Tabelle2[[#This Row],[Menge]]</f>
        <v>2.25</v>
      </c>
      <c r="Q180" s="9">
        <f>Tabelle2[[#This Row],[Höhe]]*Tabelle2[[#This Row],[Menge]]+Q179</f>
        <v>40745</v>
      </c>
    </row>
    <row r="181" spans="1:17" x14ac:dyDescent="0.45">
      <c r="A181">
        <v>177</v>
      </c>
      <c r="B181">
        <v>15</v>
      </c>
      <c r="C181">
        <v>2</v>
      </c>
      <c r="D181" s="3">
        <v>7</v>
      </c>
      <c r="E181" t="s">
        <v>16</v>
      </c>
      <c r="F181" t="str">
        <f>+CONCATENATE(Tabelle2[[#This Row],[Etage]]&amp;" - "&amp;Tabelle2[[#This Row],[Raum]]&amp;" - "&amp;Tabelle2[[#This Row],[Fassade]])</f>
        <v>2 - 7 - links</v>
      </c>
      <c r="G181">
        <v>1</v>
      </c>
      <c r="H181" s="1">
        <v>131</v>
      </c>
      <c r="I181" s="1">
        <v>200</v>
      </c>
      <c r="J181" t="s">
        <v>10</v>
      </c>
      <c r="L181" s="3" t="s">
        <v>14</v>
      </c>
      <c r="M181">
        <f>+((Tabelle2[[#This Row],[Höhe]]+25)/100)/2*Tabelle2[[#This Row],[Menge]]</f>
        <v>1.125</v>
      </c>
      <c r="Q181" s="9">
        <f>Tabelle2[[#This Row],[Höhe]]*Tabelle2[[#This Row],[Menge]]+Q180</f>
        <v>40945</v>
      </c>
    </row>
    <row r="182" spans="1:17" x14ac:dyDescent="0.45">
      <c r="A182">
        <v>178</v>
      </c>
      <c r="B182">
        <v>15</v>
      </c>
      <c r="C182">
        <v>2</v>
      </c>
      <c r="D182" s="3">
        <v>7</v>
      </c>
      <c r="E182" t="s">
        <v>16</v>
      </c>
      <c r="F182" t="str">
        <f>+CONCATENATE(Tabelle2[[#This Row],[Etage]]&amp;" - "&amp;Tabelle2[[#This Row],[Raum]]&amp;" - "&amp;Tabelle2[[#This Row],[Fassade]])</f>
        <v>2 - 7 - links</v>
      </c>
      <c r="G182">
        <v>1</v>
      </c>
      <c r="H182" s="1">
        <v>132</v>
      </c>
      <c r="I182" s="1">
        <v>200</v>
      </c>
      <c r="J182" t="s">
        <v>8</v>
      </c>
      <c r="L182" s="3" t="s">
        <v>14</v>
      </c>
      <c r="M182">
        <f>+((Tabelle2[[#This Row],[Höhe]]+25)/100)/2*Tabelle2[[#This Row],[Menge]]</f>
        <v>1.125</v>
      </c>
      <c r="Q182" s="9">
        <f>Tabelle2[[#This Row],[Höhe]]*Tabelle2[[#This Row],[Menge]]+Q181</f>
        <v>41145</v>
      </c>
    </row>
    <row r="183" spans="1:17" x14ac:dyDescent="0.45">
      <c r="A183">
        <v>179</v>
      </c>
      <c r="B183">
        <v>15</v>
      </c>
      <c r="C183">
        <v>2</v>
      </c>
      <c r="D183" s="3">
        <v>7</v>
      </c>
      <c r="E183" t="s">
        <v>16</v>
      </c>
      <c r="F183" t="str">
        <f>+CONCATENATE(Tabelle2[[#This Row],[Etage]]&amp;" - "&amp;Tabelle2[[#This Row],[Raum]]&amp;" - "&amp;Tabelle2[[#This Row],[Fassade]])</f>
        <v>2 - 7 - links</v>
      </c>
      <c r="G183">
        <v>1</v>
      </c>
      <c r="H183" s="1">
        <v>141.5</v>
      </c>
      <c r="I183" s="1">
        <v>200</v>
      </c>
      <c r="J183" t="s">
        <v>10</v>
      </c>
      <c r="L183" s="3" t="s">
        <v>14</v>
      </c>
      <c r="M183">
        <f>+((Tabelle2[[#This Row],[Höhe]]+25)/100)/2*Tabelle2[[#This Row],[Menge]]</f>
        <v>1.125</v>
      </c>
      <c r="Q183" s="9">
        <f>Tabelle2[[#This Row],[Höhe]]*Tabelle2[[#This Row],[Menge]]+Q182</f>
        <v>41345</v>
      </c>
    </row>
    <row r="184" spans="1:17" x14ac:dyDescent="0.45">
      <c r="A184">
        <v>180</v>
      </c>
      <c r="B184">
        <v>15</v>
      </c>
      <c r="C184">
        <v>2</v>
      </c>
      <c r="D184" s="3">
        <v>8</v>
      </c>
      <c r="E184" t="s">
        <v>16</v>
      </c>
      <c r="F184" t="str">
        <f>+CONCATENATE(Tabelle2[[#This Row],[Etage]]&amp;" - "&amp;Tabelle2[[#This Row],[Raum]]&amp;" - "&amp;Tabelle2[[#This Row],[Fassade]])</f>
        <v>2 - 8 - links</v>
      </c>
      <c r="G184">
        <v>1</v>
      </c>
      <c r="H184" s="1">
        <v>126</v>
      </c>
      <c r="I184" s="1">
        <v>200</v>
      </c>
      <c r="J184" t="s">
        <v>8</v>
      </c>
      <c r="L184" s="3" t="s">
        <v>14</v>
      </c>
      <c r="M184">
        <f>+((Tabelle2[[#This Row],[Höhe]]+25)/100)/2*Tabelle2[[#This Row],[Menge]]</f>
        <v>1.125</v>
      </c>
      <c r="Q184" s="9">
        <f>Tabelle2[[#This Row],[Höhe]]*Tabelle2[[#This Row],[Menge]]+Q183</f>
        <v>41545</v>
      </c>
    </row>
    <row r="185" spans="1:17" x14ac:dyDescent="0.45">
      <c r="A185">
        <v>181</v>
      </c>
      <c r="B185">
        <v>15</v>
      </c>
      <c r="C185">
        <v>2</v>
      </c>
      <c r="D185" s="3">
        <v>8</v>
      </c>
      <c r="E185" t="s">
        <v>16</v>
      </c>
      <c r="F185" t="str">
        <f>+CONCATENATE(Tabelle2[[#This Row],[Etage]]&amp;" - "&amp;Tabelle2[[#This Row],[Raum]]&amp;" - "&amp;Tabelle2[[#This Row],[Fassade]])</f>
        <v>2 - 8 - links</v>
      </c>
      <c r="G185">
        <v>1</v>
      </c>
      <c r="H185" s="1">
        <v>125</v>
      </c>
      <c r="I185" s="1">
        <v>200</v>
      </c>
      <c r="J185" t="s">
        <v>10</v>
      </c>
      <c r="L185" s="3" t="s">
        <v>14</v>
      </c>
      <c r="M185">
        <f>+((Tabelle2[[#This Row],[Höhe]]+25)/100)/2*Tabelle2[[#This Row],[Menge]]</f>
        <v>1.125</v>
      </c>
      <c r="Q185" s="9">
        <f>Tabelle2[[#This Row],[Höhe]]*Tabelle2[[#This Row],[Menge]]+Q184</f>
        <v>41745</v>
      </c>
    </row>
    <row r="186" spans="1:17" x14ac:dyDescent="0.45">
      <c r="A186">
        <v>182</v>
      </c>
      <c r="B186">
        <v>15</v>
      </c>
      <c r="C186">
        <v>2</v>
      </c>
      <c r="D186" s="3">
        <v>11</v>
      </c>
      <c r="E186" t="s">
        <v>16</v>
      </c>
      <c r="F186" t="str">
        <f>+CONCATENATE(Tabelle2[[#This Row],[Etage]]&amp;" - "&amp;Tabelle2[[#This Row],[Raum]]&amp;" - "&amp;Tabelle2[[#This Row],[Fassade]])</f>
        <v>2 - 11 - links</v>
      </c>
      <c r="G186">
        <v>1</v>
      </c>
      <c r="H186" s="1">
        <v>175</v>
      </c>
      <c r="I186" s="1">
        <v>200</v>
      </c>
      <c r="J186" t="s">
        <v>8</v>
      </c>
      <c r="L186" s="3" t="s">
        <v>14</v>
      </c>
      <c r="M186">
        <f>+((Tabelle2[[#This Row],[Höhe]]+25)/100)/2*Tabelle2[[#This Row],[Menge]]</f>
        <v>1.125</v>
      </c>
      <c r="Q186" s="9">
        <f>Tabelle2[[#This Row],[Höhe]]*Tabelle2[[#This Row],[Menge]]+Q185</f>
        <v>41945</v>
      </c>
    </row>
    <row r="187" spans="1:17" x14ac:dyDescent="0.45">
      <c r="A187">
        <v>183</v>
      </c>
      <c r="B187">
        <v>15</v>
      </c>
      <c r="C187">
        <v>2</v>
      </c>
      <c r="D187" s="3">
        <v>11</v>
      </c>
      <c r="E187" t="s">
        <v>16</v>
      </c>
      <c r="F187" t="str">
        <f>+CONCATENATE(Tabelle2[[#This Row],[Etage]]&amp;" - "&amp;Tabelle2[[#This Row],[Raum]]&amp;" - "&amp;Tabelle2[[#This Row],[Fassade]])</f>
        <v>2 - 11 - links</v>
      </c>
      <c r="G187">
        <v>2</v>
      </c>
      <c r="H187" s="1">
        <v>134.80000000000001</v>
      </c>
      <c r="I187" s="1">
        <v>200</v>
      </c>
      <c r="J187" t="s">
        <v>10</v>
      </c>
      <c r="L187" s="3" t="s">
        <v>14</v>
      </c>
      <c r="M187">
        <f>+((Tabelle2[[#This Row],[Höhe]]+25)/100)/2*Tabelle2[[#This Row],[Menge]]</f>
        <v>2.25</v>
      </c>
      <c r="Q187" s="9">
        <f>Tabelle2[[#This Row],[Höhe]]*Tabelle2[[#This Row],[Menge]]+Q186</f>
        <v>42345</v>
      </c>
    </row>
    <row r="188" spans="1:17" x14ac:dyDescent="0.45">
      <c r="A188">
        <v>184</v>
      </c>
      <c r="B188">
        <v>15</v>
      </c>
      <c r="C188">
        <v>2</v>
      </c>
      <c r="D188" s="3">
        <v>11</v>
      </c>
      <c r="E188" t="s">
        <v>16</v>
      </c>
      <c r="F188" t="str">
        <f>+CONCATENATE(Tabelle2[[#This Row],[Etage]]&amp;" - "&amp;Tabelle2[[#This Row],[Raum]]&amp;" - "&amp;Tabelle2[[#This Row],[Fassade]])</f>
        <v>2 - 11 - links</v>
      </c>
      <c r="G188">
        <v>1</v>
      </c>
      <c r="H188" s="1">
        <v>128</v>
      </c>
      <c r="I188" s="1">
        <v>200</v>
      </c>
      <c r="J188" t="s">
        <v>10</v>
      </c>
      <c r="L188" s="3" t="s">
        <v>14</v>
      </c>
      <c r="M188">
        <f>+((Tabelle2[[#This Row],[Höhe]]+25)/100)/2*Tabelle2[[#This Row],[Menge]]</f>
        <v>1.125</v>
      </c>
      <c r="Q188" s="9">
        <f>Tabelle2[[#This Row],[Höhe]]*Tabelle2[[#This Row],[Menge]]+Q187</f>
        <v>42545</v>
      </c>
    </row>
    <row r="189" spans="1:17" x14ac:dyDescent="0.45">
      <c r="A189">
        <v>185</v>
      </c>
      <c r="B189">
        <v>15</v>
      </c>
      <c r="C189">
        <v>2</v>
      </c>
      <c r="D189" s="3">
        <v>11</v>
      </c>
      <c r="E189" t="s">
        <v>16</v>
      </c>
      <c r="F189" t="str">
        <f>+CONCATENATE(Tabelle2[[#This Row],[Etage]]&amp;" - "&amp;Tabelle2[[#This Row],[Raum]]&amp;" - "&amp;Tabelle2[[#This Row],[Fassade]])</f>
        <v>2 - 11 - links</v>
      </c>
      <c r="G189">
        <v>1</v>
      </c>
      <c r="H189" s="1">
        <v>128.5</v>
      </c>
      <c r="I189" s="1">
        <v>200</v>
      </c>
      <c r="J189" t="s">
        <v>8</v>
      </c>
      <c r="L189" s="3" t="s">
        <v>14</v>
      </c>
      <c r="M189">
        <f>+((Tabelle2[[#This Row],[Höhe]]+25)/100)/2*Tabelle2[[#This Row],[Menge]]</f>
        <v>1.125</v>
      </c>
      <c r="Q189" s="9">
        <f>Tabelle2[[#This Row],[Höhe]]*Tabelle2[[#This Row],[Menge]]+Q188</f>
        <v>42745</v>
      </c>
    </row>
    <row r="190" spans="1:17" x14ac:dyDescent="0.45">
      <c r="A190">
        <v>186</v>
      </c>
      <c r="B190">
        <v>15</v>
      </c>
      <c r="C190">
        <v>2</v>
      </c>
      <c r="D190" s="3">
        <v>11</v>
      </c>
      <c r="E190" t="s">
        <v>16</v>
      </c>
      <c r="F190" t="str">
        <f>+CONCATENATE(Tabelle2[[#This Row],[Etage]]&amp;" - "&amp;Tabelle2[[#This Row],[Raum]]&amp;" - "&amp;Tabelle2[[#This Row],[Fassade]])</f>
        <v>2 - 11 - links</v>
      </c>
      <c r="G190">
        <v>1</v>
      </c>
      <c r="H190" s="1">
        <v>129</v>
      </c>
      <c r="I190" s="1">
        <v>200</v>
      </c>
      <c r="J190" t="s">
        <v>10</v>
      </c>
      <c r="L190" s="3" t="s">
        <v>14</v>
      </c>
      <c r="M190">
        <f>+((Tabelle2[[#This Row],[Höhe]]+25)/100)/2*Tabelle2[[#This Row],[Menge]]</f>
        <v>1.125</v>
      </c>
      <c r="Q190" s="9">
        <f>Tabelle2[[#This Row],[Höhe]]*Tabelle2[[#This Row],[Menge]]+Q189</f>
        <v>42945</v>
      </c>
    </row>
    <row r="191" spans="1:17" x14ac:dyDescent="0.45">
      <c r="A191">
        <v>187</v>
      </c>
      <c r="B191">
        <v>15</v>
      </c>
      <c r="C191">
        <v>2</v>
      </c>
      <c r="D191" s="3">
        <v>11</v>
      </c>
      <c r="E191" t="s">
        <v>16</v>
      </c>
      <c r="F191" t="str">
        <f>+CONCATENATE(Tabelle2[[#This Row],[Etage]]&amp;" - "&amp;Tabelle2[[#This Row],[Raum]]&amp;" - "&amp;Tabelle2[[#This Row],[Fassade]])</f>
        <v>2 - 11 - links</v>
      </c>
      <c r="G191">
        <v>1</v>
      </c>
      <c r="H191" s="1">
        <v>127.5</v>
      </c>
      <c r="I191" s="1">
        <v>200</v>
      </c>
      <c r="J191" t="s">
        <v>8</v>
      </c>
      <c r="L191" s="3" t="s">
        <v>14</v>
      </c>
      <c r="M191">
        <f>+((Tabelle2[[#This Row],[Höhe]]+25)/100)/2*Tabelle2[[#This Row],[Menge]]</f>
        <v>1.125</v>
      </c>
      <c r="Q191" s="9">
        <f>Tabelle2[[#This Row],[Höhe]]*Tabelle2[[#This Row],[Menge]]+Q190</f>
        <v>43145</v>
      </c>
    </row>
    <row r="192" spans="1:17" x14ac:dyDescent="0.45">
      <c r="A192">
        <v>188</v>
      </c>
      <c r="B192">
        <v>15</v>
      </c>
      <c r="C192">
        <v>2</v>
      </c>
      <c r="D192" s="3">
        <v>11</v>
      </c>
      <c r="E192" t="s">
        <v>16</v>
      </c>
      <c r="F192" t="str">
        <f>+CONCATENATE(Tabelle2[[#This Row],[Etage]]&amp;" - "&amp;Tabelle2[[#This Row],[Raum]]&amp;" - "&amp;Tabelle2[[#This Row],[Fassade]])</f>
        <v>2 - 11 - links</v>
      </c>
      <c r="G192">
        <v>2</v>
      </c>
      <c r="H192" s="1">
        <v>134.80000000000001</v>
      </c>
      <c r="I192" s="1">
        <v>200</v>
      </c>
      <c r="J192" t="s">
        <v>10</v>
      </c>
      <c r="L192" s="3" t="s">
        <v>14</v>
      </c>
      <c r="M192">
        <f>+((Tabelle2[[#This Row],[Höhe]]+25)/100)/2*Tabelle2[[#This Row],[Menge]]</f>
        <v>2.25</v>
      </c>
      <c r="Q192" s="9">
        <f>Tabelle2[[#This Row],[Höhe]]*Tabelle2[[#This Row],[Menge]]+Q191</f>
        <v>43545</v>
      </c>
    </row>
    <row r="193" spans="1:17" x14ac:dyDescent="0.45">
      <c r="A193">
        <v>189</v>
      </c>
      <c r="B193">
        <v>15</v>
      </c>
      <c r="C193">
        <v>2</v>
      </c>
      <c r="D193" s="3">
        <v>11</v>
      </c>
      <c r="E193" t="s">
        <v>16</v>
      </c>
      <c r="F193" t="str">
        <f>+CONCATENATE(Tabelle2[[#This Row],[Etage]]&amp;" - "&amp;Tabelle2[[#This Row],[Raum]]&amp;" - "&amp;Tabelle2[[#This Row],[Fassade]])</f>
        <v>2 - 11 - links</v>
      </c>
      <c r="G193">
        <v>1</v>
      </c>
      <c r="H193" s="1">
        <v>175</v>
      </c>
      <c r="I193" s="1">
        <v>200</v>
      </c>
      <c r="J193" t="s">
        <v>10</v>
      </c>
      <c r="L193" s="3" t="s">
        <v>14</v>
      </c>
      <c r="M193">
        <f>+((Tabelle2[[#This Row],[Höhe]]+25)/100)/2*Tabelle2[[#This Row],[Menge]]</f>
        <v>1.125</v>
      </c>
      <c r="Q193" s="9">
        <f>Tabelle2[[#This Row],[Höhe]]*Tabelle2[[#This Row],[Menge]]+Q192</f>
        <v>43745</v>
      </c>
    </row>
    <row r="194" spans="1:17" x14ac:dyDescent="0.45">
      <c r="A194">
        <v>190</v>
      </c>
      <c r="B194">
        <v>15</v>
      </c>
      <c r="C194">
        <v>2</v>
      </c>
      <c r="D194" s="3">
        <v>11</v>
      </c>
      <c r="E194" t="s">
        <v>13</v>
      </c>
      <c r="F194" t="str">
        <f>+CONCATENATE(Tabelle2[[#This Row],[Etage]]&amp;" - "&amp;Tabelle2[[#This Row],[Raum]]&amp;" - "&amp;Tabelle2[[#This Row],[Fassade]])</f>
        <v>2 - 11 - hinten</v>
      </c>
      <c r="G194">
        <v>1</v>
      </c>
      <c r="H194" s="1">
        <v>157</v>
      </c>
      <c r="I194" s="1">
        <v>200</v>
      </c>
      <c r="J194" t="s">
        <v>8</v>
      </c>
      <c r="L194" s="3" t="s">
        <v>14</v>
      </c>
      <c r="M194">
        <f>+((Tabelle2[[#This Row],[Höhe]]+25)/100)/2*Tabelle2[[#This Row],[Menge]]</f>
        <v>1.125</v>
      </c>
      <c r="Q194" s="9">
        <f>Tabelle2[[#This Row],[Höhe]]*Tabelle2[[#This Row],[Menge]]+Q193</f>
        <v>43945</v>
      </c>
    </row>
    <row r="195" spans="1:17" x14ac:dyDescent="0.45">
      <c r="A195">
        <v>191</v>
      </c>
      <c r="B195">
        <v>15</v>
      </c>
      <c r="C195">
        <v>2</v>
      </c>
      <c r="D195" s="3">
        <v>11</v>
      </c>
      <c r="E195" t="s">
        <v>13</v>
      </c>
      <c r="F195" t="str">
        <f>+CONCATENATE(Tabelle2[[#This Row],[Etage]]&amp;" - "&amp;Tabelle2[[#This Row],[Raum]]&amp;" - "&amp;Tabelle2[[#This Row],[Fassade]])</f>
        <v>2 - 11 - hinten</v>
      </c>
      <c r="G195">
        <v>2</v>
      </c>
      <c r="H195" s="1">
        <v>134.69999999999999</v>
      </c>
      <c r="I195" s="1">
        <v>200</v>
      </c>
      <c r="J195" t="s">
        <v>10</v>
      </c>
      <c r="L195" s="3" t="s">
        <v>14</v>
      </c>
      <c r="M195">
        <f>+((Tabelle2[[#This Row],[Höhe]]+25)/100)/2*Tabelle2[[#This Row],[Menge]]</f>
        <v>2.25</v>
      </c>
      <c r="Q195" s="9">
        <f>Tabelle2[[#This Row],[Höhe]]*Tabelle2[[#This Row],[Menge]]+Q194</f>
        <v>44345</v>
      </c>
    </row>
    <row r="196" spans="1:17" x14ac:dyDescent="0.45">
      <c r="A196">
        <v>192</v>
      </c>
      <c r="B196">
        <v>15</v>
      </c>
      <c r="C196">
        <v>2</v>
      </c>
      <c r="D196" s="3">
        <v>11</v>
      </c>
      <c r="E196" t="s">
        <v>13</v>
      </c>
      <c r="F196" t="str">
        <f>+CONCATENATE(Tabelle2[[#This Row],[Etage]]&amp;" - "&amp;Tabelle2[[#This Row],[Raum]]&amp;" - "&amp;Tabelle2[[#This Row],[Fassade]])</f>
        <v>2 - 11 - hinten</v>
      </c>
      <c r="G196">
        <v>1</v>
      </c>
      <c r="H196" s="1">
        <v>131</v>
      </c>
      <c r="I196" s="1">
        <v>200</v>
      </c>
      <c r="J196" t="s">
        <v>10</v>
      </c>
      <c r="L196" s="3" t="s">
        <v>14</v>
      </c>
      <c r="M196">
        <f>+((Tabelle2[[#This Row],[Höhe]]+25)/100)/2*Tabelle2[[#This Row],[Menge]]</f>
        <v>1.125</v>
      </c>
      <c r="Q196" s="9">
        <f>Tabelle2[[#This Row],[Höhe]]*Tabelle2[[#This Row],[Menge]]+Q195</f>
        <v>44545</v>
      </c>
    </row>
    <row r="197" spans="1:17" x14ac:dyDescent="0.45">
      <c r="A197">
        <v>193</v>
      </c>
      <c r="B197">
        <v>15</v>
      </c>
      <c r="C197">
        <v>2</v>
      </c>
      <c r="D197" s="3">
        <v>12</v>
      </c>
      <c r="E197" t="s">
        <v>13</v>
      </c>
      <c r="F197" t="str">
        <f>+CONCATENATE(Tabelle2[[#This Row],[Etage]]&amp;" - "&amp;Tabelle2[[#This Row],[Raum]]&amp;" - "&amp;Tabelle2[[#This Row],[Fassade]])</f>
        <v>2 - 12 - hinten</v>
      </c>
      <c r="G197">
        <v>1</v>
      </c>
      <c r="H197" s="1">
        <v>130.5</v>
      </c>
      <c r="I197" s="1">
        <v>200</v>
      </c>
      <c r="J197" t="s">
        <v>8</v>
      </c>
      <c r="L197" s="3" t="s">
        <v>14</v>
      </c>
      <c r="M197">
        <f>+((Tabelle2[[#This Row],[Höhe]]+25)/100)/2*Tabelle2[[#This Row],[Menge]]</f>
        <v>1.125</v>
      </c>
      <c r="Q197" s="9">
        <f>Tabelle2[[#This Row],[Höhe]]*Tabelle2[[#This Row],[Menge]]+Q196</f>
        <v>44745</v>
      </c>
    </row>
    <row r="198" spans="1:17" x14ac:dyDescent="0.45">
      <c r="A198">
        <v>194</v>
      </c>
      <c r="B198">
        <v>15</v>
      </c>
      <c r="C198">
        <v>2</v>
      </c>
      <c r="D198" s="3">
        <v>12</v>
      </c>
      <c r="E198" t="s">
        <v>13</v>
      </c>
      <c r="F198" t="str">
        <f>+CONCATENATE(Tabelle2[[#This Row],[Etage]]&amp;" - "&amp;Tabelle2[[#This Row],[Raum]]&amp;" - "&amp;Tabelle2[[#This Row],[Fassade]])</f>
        <v>2 - 12 - hinten</v>
      </c>
      <c r="G198">
        <v>1</v>
      </c>
      <c r="H198" s="1">
        <v>130</v>
      </c>
      <c r="I198" s="1">
        <v>200</v>
      </c>
      <c r="J198" t="s">
        <v>10</v>
      </c>
      <c r="L198" s="3" t="s">
        <v>14</v>
      </c>
      <c r="M198">
        <f>+((Tabelle2[[#This Row],[Höhe]]+25)/100)/2*Tabelle2[[#This Row],[Menge]]</f>
        <v>1.125</v>
      </c>
      <c r="Q198" s="9">
        <f>Tabelle2[[#This Row],[Höhe]]*Tabelle2[[#This Row],[Menge]]+Q197</f>
        <v>44945</v>
      </c>
    </row>
    <row r="199" spans="1:17" x14ac:dyDescent="0.45">
      <c r="A199">
        <v>195</v>
      </c>
      <c r="B199">
        <v>15</v>
      </c>
      <c r="C199">
        <v>2</v>
      </c>
      <c r="D199" s="3">
        <v>13</v>
      </c>
      <c r="E199" t="s">
        <v>13</v>
      </c>
      <c r="F199" t="str">
        <f>+CONCATENATE(Tabelle2[[#This Row],[Etage]]&amp;" - "&amp;Tabelle2[[#This Row],[Raum]]&amp;" - "&amp;Tabelle2[[#This Row],[Fassade]])</f>
        <v>2 - 13 - hinten</v>
      </c>
      <c r="G199">
        <v>1</v>
      </c>
      <c r="H199" s="1">
        <v>130.69999999999999</v>
      </c>
      <c r="I199" s="1">
        <v>200</v>
      </c>
      <c r="J199" t="s">
        <v>8</v>
      </c>
      <c r="L199" s="3" t="s">
        <v>14</v>
      </c>
      <c r="M199">
        <f>+((Tabelle2[[#This Row],[Höhe]]+25)/100)/2*Tabelle2[[#This Row],[Menge]]</f>
        <v>1.125</v>
      </c>
      <c r="Q199" s="9">
        <f>Tabelle2[[#This Row],[Höhe]]*Tabelle2[[#This Row],[Menge]]+Q198</f>
        <v>45145</v>
      </c>
    </row>
    <row r="200" spans="1:17" x14ac:dyDescent="0.45">
      <c r="A200">
        <v>196</v>
      </c>
      <c r="B200">
        <v>15</v>
      </c>
      <c r="C200">
        <v>2</v>
      </c>
      <c r="D200" s="3">
        <v>13</v>
      </c>
      <c r="E200" t="s">
        <v>13</v>
      </c>
      <c r="F200" t="str">
        <f>+CONCATENATE(Tabelle2[[#This Row],[Etage]]&amp;" - "&amp;Tabelle2[[#This Row],[Raum]]&amp;" - "&amp;Tabelle2[[#This Row],[Fassade]])</f>
        <v>2 - 13 - hinten</v>
      </c>
      <c r="G200">
        <v>1</v>
      </c>
      <c r="H200" s="1">
        <v>130</v>
      </c>
      <c r="I200" s="1">
        <v>200</v>
      </c>
      <c r="J200" t="s">
        <v>10</v>
      </c>
      <c r="L200" s="3" t="s">
        <v>14</v>
      </c>
      <c r="M200">
        <f>+((Tabelle2[[#This Row],[Höhe]]+25)/100)/2*Tabelle2[[#This Row],[Menge]]</f>
        <v>1.125</v>
      </c>
      <c r="Q200" s="9">
        <f>Tabelle2[[#This Row],[Höhe]]*Tabelle2[[#This Row],[Menge]]+Q199</f>
        <v>45345</v>
      </c>
    </row>
    <row r="201" spans="1:17" x14ac:dyDescent="0.45">
      <c r="A201">
        <v>197</v>
      </c>
      <c r="B201">
        <v>15</v>
      </c>
      <c r="C201">
        <v>2</v>
      </c>
      <c r="D201" s="3">
        <v>14</v>
      </c>
      <c r="E201" t="s">
        <v>13</v>
      </c>
      <c r="F201" t="str">
        <f>+CONCATENATE(Tabelle2[[#This Row],[Etage]]&amp;" - "&amp;Tabelle2[[#This Row],[Raum]]&amp;" - "&amp;Tabelle2[[#This Row],[Fassade]])</f>
        <v>2 - 14 - hinten</v>
      </c>
      <c r="G201">
        <v>1</v>
      </c>
      <c r="H201" s="1">
        <v>127.3</v>
      </c>
      <c r="I201" s="1">
        <v>200</v>
      </c>
      <c r="J201" t="s">
        <v>8</v>
      </c>
      <c r="L201" s="3" t="s">
        <v>14</v>
      </c>
      <c r="M201">
        <f>+((Tabelle2[[#This Row],[Höhe]]+25)/100)/2*Tabelle2[[#This Row],[Menge]]</f>
        <v>1.125</v>
      </c>
      <c r="Q201" s="9">
        <f>Tabelle2[[#This Row],[Höhe]]*Tabelle2[[#This Row],[Menge]]+Q200</f>
        <v>45545</v>
      </c>
    </row>
    <row r="202" spans="1:17" x14ac:dyDescent="0.45">
      <c r="A202">
        <v>198</v>
      </c>
      <c r="B202">
        <v>15</v>
      </c>
      <c r="C202">
        <v>2</v>
      </c>
      <c r="D202" s="3">
        <v>14</v>
      </c>
      <c r="E202" t="s">
        <v>13</v>
      </c>
      <c r="F202" t="str">
        <f>+CONCATENATE(Tabelle2[[#This Row],[Etage]]&amp;" - "&amp;Tabelle2[[#This Row],[Raum]]&amp;" - "&amp;Tabelle2[[#This Row],[Fassade]])</f>
        <v>2 - 14 - hinten</v>
      </c>
      <c r="G202">
        <v>1</v>
      </c>
      <c r="H202" s="1">
        <v>132.6</v>
      </c>
      <c r="I202" s="1">
        <v>200</v>
      </c>
      <c r="J202" t="s">
        <v>10</v>
      </c>
      <c r="L202" s="3" t="s">
        <v>14</v>
      </c>
      <c r="M202">
        <f>+((Tabelle2[[#This Row],[Höhe]]+25)/100)/2*Tabelle2[[#This Row],[Menge]]</f>
        <v>1.125</v>
      </c>
      <c r="Q202" s="9">
        <f>Tabelle2[[#This Row],[Höhe]]*Tabelle2[[#This Row],[Menge]]+Q201</f>
        <v>45745</v>
      </c>
    </row>
    <row r="203" spans="1:17" x14ac:dyDescent="0.45">
      <c r="A203">
        <v>199</v>
      </c>
      <c r="B203">
        <v>15</v>
      </c>
      <c r="C203">
        <v>2</v>
      </c>
      <c r="D203" s="3">
        <v>14</v>
      </c>
      <c r="E203" t="s">
        <v>13</v>
      </c>
      <c r="F203" t="str">
        <f>+CONCATENATE(Tabelle2[[#This Row],[Etage]]&amp;" - "&amp;Tabelle2[[#This Row],[Raum]]&amp;" - "&amp;Tabelle2[[#This Row],[Fassade]])</f>
        <v>2 - 14 - hinten</v>
      </c>
      <c r="G203">
        <v>1</v>
      </c>
      <c r="H203" s="1">
        <v>124</v>
      </c>
      <c r="I203" s="1">
        <v>200</v>
      </c>
      <c r="J203" t="s">
        <v>10</v>
      </c>
      <c r="L203" s="3" t="s">
        <v>14</v>
      </c>
      <c r="M203">
        <f>+((Tabelle2[[#This Row],[Höhe]]+25)/100)/2*Tabelle2[[#This Row],[Menge]]</f>
        <v>1.125</v>
      </c>
      <c r="Q203" s="9">
        <f>Tabelle2[[#This Row],[Höhe]]*Tabelle2[[#This Row],[Menge]]+Q202</f>
        <v>45945</v>
      </c>
    </row>
    <row r="204" spans="1:17" x14ac:dyDescent="0.45">
      <c r="A204">
        <v>200</v>
      </c>
      <c r="B204">
        <v>15</v>
      </c>
      <c r="C204">
        <v>2</v>
      </c>
      <c r="D204" s="3">
        <v>15</v>
      </c>
      <c r="E204" t="s">
        <v>13</v>
      </c>
      <c r="F204" t="str">
        <f>+CONCATENATE(Tabelle2[[#This Row],[Etage]]&amp;" - "&amp;Tabelle2[[#This Row],[Raum]]&amp;" - "&amp;Tabelle2[[#This Row],[Fassade]])</f>
        <v>2 - 15 - hinten</v>
      </c>
      <c r="G204">
        <v>1</v>
      </c>
      <c r="H204" s="1">
        <v>134.80000000000001</v>
      </c>
      <c r="I204" s="1">
        <v>200</v>
      </c>
      <c r="J204" t="s">
        <v>8</v>
      </c>
      <c r="L204" s="3" t="s">
        <v>14</v>
      </c>
      <c r="M204">
        <f>+((Tabelle2[[#This Row],[Höhe]]+25)/100)/2*Tabelle2[[#This Row],[Menge]]</f>
        <v>1.125</v>
      </c>
      <c r="Q204" s="9">
        <f>Tabelle2[[#This Row],[Höhe]]*Tabelle2[[#This Row],[Menge]]+Q203</f>
        <v>46145</v>
      </c>
    </row>
    <row r="205" spans="1:17" x14ac:dyDescent="0.45">
      <c r="A205">
        <v>201</v>
      </c>
      <c r="B205">
        <v>15</v>
      </c>
      <c r="C205">
        <v>2</v>
      </c>
      <c r="D205" s="3">
        <v>15</v>
      </c>
      <c r="E205" t="s">
        <v>13</v>
      </c>
      <c r="F205" t="str">
        <f>+CONCATENATE(Tabelle2[[#This Row],[Etage]]&amp;" - "&amp;Tabelle2[[#This Row],[Raum]]&amp;" - "&amp;Tabelle2[[#This Row],[Fassade]])</f>
        <v>2 - 15 - hinten</v>
      </c>
      <c r="G205">
        <v>1</v>
      </c>
      <c r="H205" s="1">
        <v>116</v>
      </c>
      <c r="I205" s="1">
        <v>200</v>
      </c>
      <c r="J205" t="s">
        <v>10</v>
      </c>
      <c r="L205" s="3" t="s">
        <v>14</v>
      </c>
      <c r="M205">
        <f>+((Tabelle2[[#This Row],[Höhe]]+25)/100)/2*Tabelle2[[#This Row],[Menge]]</f>
        <v>1.125</v>
      </c>
      <c r="Q205" s="9">
        <f>Tabelle2[[#This Row],[Höhe]]*Tabelle2[[#This Row],[Menge]]+Q204</f>
        <v>46345</v>
      </c>
    </row>
    <row r="206" spans="1:17" x14ac:dyDescent="0.45">
      <c r="A206">
        <v>202</v>
      </c>
      <c r="B206">
        <v>15</v>
      </c>
      <c r="C206">
        <v>2</v>
      </c>
      <c r="D206" s="3">
        <v>15</v>
      </c>
      <c r="E206" t="s">
        <v>17</v>
      </c>
      <c r="F206" t="str">
        <f>+CONCATENATE(Tabelle2[[#This Row],[Etage]]&amp;" - "&amp;Tabelle2[[#This Row],[Raum]]&amp;" - "&amp;Tabelle2[[#This Row],[Fassade]])</f>
        <v>2 - 15 - rechts</v>
      </c>
      <c r="G206">
        <v>1</v>
      </c>
      <c r="H206" s="1">
        <v>120.5</v>
      </c>
      <c r="I206" s="1">
        <v>200</v>
      </c>
      <c r="J206" t="s">
        <v>8</v>
      </c>
      <c r="L206" s="3" t="s">
        <v>14</v>
      </c>
      <c r="M206">
        <f>+((Tabelle2[[#This Row],[Höhe]]+25)/100)/2*Tabelle2[[#This Row],[Menge]]</f>
        <v>1.125</v>
      </c>
      <c r="Q206" s="9">
        <f>Tabelle2[[#This Row],[Höhe]]*Tabelle2[[#This Row],[Menge]]+Q205</f>
        <v>46545</v>
      </c>
    </row>
    <row r="207" spans="1:17" x14ac:dyDescent="0.45">
      <c r="A207">
        <v>203</v>
      </c>
      <c r="B207">
        <v>15</v>
      </c>
      <c r="C207">
        <v>2</v>
      </c>
      <c r="D207" s="3">
        <v>15</v>
      </c>
      <c r="E207" t="s">
        <v>17</v>
      </c>
      <c r="F207" t="str">
        <f>+CONCATENATE(Tabelle2[[#This Row],[Etage]]&amp;" - "&amp;Tabelle2[[#This Row],[Raum]]&amp;" - "&amp;Tabelle2[[#This Row],[Fassade]])</f>
        <v>2 - 15 - rechts</v>
      </c>
      <c r="G207">
        <v>3</v>
      </c>
      <c r="H207" s="1">
        <v>134.80000000000001</v>
      </c>
      <c r="I207" s="1">
        <v>200</v>
      </c>
      <c r="J207" t="s">
        <v>10</v>
      </c>
      <c r="L207" s="3" t="s">
        <v>14</v>
      </c>
      <c r="M207">
        <f>+((Tabelle2[[#This Row],[Höhe]]+25)/100)/2*Tabelle2[[#This Row],[Menge]]</f>
        <v>3.375</v>
      </c>
      <c r="Q207" s="9">
        <f>Tabelle2[[#This Row],[Höhe]]*Tabelle2[[#This Row],[Menge]]+Q206</f>
        <v>47145</v>
      </c>
    </row>
    <row r="208" spans="1:17" x14ac:dyDescent="0.45">
      <c r="A208">
        <v>204</v>
      </c>
      <c r="B208">
        <v>15</v>
      </c>
      <c r="C208">
        <v>2</v>
      </c>
      <c r="D208" s="3">
        <v>15</v>
      </c>
      <c r="E208" t="s">
        <v>17</v>
      </c>
      <c r="F208" t="str">
        <f>+CONCATENATE(Tabelle2[[#This Row],[Etage]]&amp;" - "&amp;Tabelle2[[#This Row],[Raum]]&amp;" - "&amp;Tabelle2[[#This Row],[Fassade]])</f>
        <v>2 - 15 - rechts</v>
      </c>
      <c r="G208">
        <v>1</v>
      </c>
      <c r="H208" s="1">
        <v>123.5</v>
      </c>
      <c r="I208" s="1">
        <v>200</v>
      </c>
      <c r="J208" t="s">
        <v>10</v>
      </c>
      <c r="L208" s="3" t="s">
        <v>14</v>
      </c>
      <c r="M208">
        <f>+((Tabelle2[[#This Row],[Höhe]]+25)/100)/2*Tabelle2[[#This Row],[Menge]]</f>
        <v>1.125</v>
      </c>
      <c r="Q208" s="9">
        <f>Tabelle2[[#This Row],[Höhe]]*Tabelle2[[#This Row],[Menge]]+Q207</f>
        <v>47345</v>
      </c>
    </row>
    <row r="209" spans="1:17" x14ac:dyDescent="0.45">
      <c r="A209">
        <v>205</v>
      </c>
      <c r="B209">
        <v>15</v>
      </c>
      <c r="C209">
        <v>2</v>
      </c>
      <c r="D209" s="3">
        <v>15</v>
      </c>
      <c r="E209" t="s">
        <v>17</v>
      </c>
      <c r="F209" t="str">
        <f>+CONCATENATE(Tabelle2[[#This Row],[Etage]]&amp;" - "&amp;Tabelle2[[#This Row],[Raum]]&amp;" - "&amp;Tabelle2[[#This Row],[Fassade]])</f>
        <v>2 - 15 - rechts</v>
      </c>
      <c r="G209">
        <v>1</v>
      </c>
      <c r="H209" s="1">
        <v>121</v>
      </c>
      <c r="I209" s="1">
        <v>200</v>
      </c>
      <c r="J209" t="s">
        <v>8</v>
      </c>
      <c r="L209" s="3" t="s">
        <v>14</v>
      </c>
      <c r="M209">
        <f>+((Tabelle2[[#This Row],[Höhe]]+25)/100)/2*Tabelle2[[#This Row],[Menge]]</f>
        <v>1.125</v>
      </c>
      <c r="Q209" s="9">
        <f>Tabelle2[[#This Row],[Höhe]]*Tabelle2[[#This Row],[Menge]]+Q208</f>
        <v>47545</v>
      </c>
    </row>
    <row r="210" spans="1:17" x14ac:dyDescent="0.45">
      <c r="A210">
        <v>206</v>
      </c>
      <c r="B210">
        <v>15</v>
      </c>
      <c r="C210">
        <v>2</v>
      </c>
      <c r="D210" s="3">
        <v>15</v>
      </c>
      <c r="E210" t="s">
        <v>17</v>
      </c>
      <c r="F210" t="str">
        <f>+CONCATENATE(Tabelle2[[#This Row],[Etage]]&amp;" - "&amp;Tabelle2[[#This Row],[Raum]]&amp;" - "&amp;Tabelle2[[#This Row],[Fassade]])</f>
        <v>2 - 15 - rechts</v>
      </c>
      <c r="G210">
        <v>1</v>
      </c>
      <c r="H210" s="1">
        <v>130</v>
      </c>
      <c r="I210" s="1">
        <v>200</v>
      </c>
      <c r="J210" t="s">
        <v>10</v>
      </c>
      <c r="L210" s="3" t="s">
        <v>14</v>
      </c>
      <c r="M210">
        <f>+((Tabelle2[[#This Row],[Höhe]]+25)/100)/2*Tabelle2[[#This Row],[Menge]]</f>
        <v>1.125</v>
      </c>
      <c r="Q210" s="9">
        <f>Tabelle2[[#This Row],[Höhe]]*Tabelle2[[#This Row],[Menge]]+Q209</f>
        <v>47745</v>
      </c>
    </row>
    <row r="211" spans="1:17" x14ac:dyDescent="0.45">
      <c r="A211">
        <v>207</v>
      </c>
      <c r="B211">
        <v>15</v>
      </c>
      <c r="C211">
        <v>2</v>
      </c>
      <c r="D211" s="3">
        <v>16</v>
      </c>
      <c r="E211" t="s">
        <v>17</v>
      </c>
      <c r="F211" t="str">
        <f>+CONCATENATE(Tabelle2[[#This Row],[Etage]]&amp;" - "&amp;Tabelle2[[#This Row],[Raum]]&amp;" - "&amp;Tabelle2[[#This Row],[Fassade]])</f>
        <v>2 - 16 - rechts</v>
      </c>
      <c r="G211">
        <v>1</v>
      </c>
      <c r="H211" s="1">
        <v>130.19999999999999</v>
      </c>
      <c r="I211" s="1">
        <v>200</v>
      </c>
      <c r="J211" t="s">
        <v>8</v>
      </c>
      <c r="L211" s="3" t="s">
        <v>14</v>
      </c>
      <c r="M211">
        <f>+((Tabelle2[[#This Row],[Höhe]]+25)/100)/2*Tabelle2[[#This Row],[Menge]]</f>
        <v>1.125</v>
      </c>
      <c r="Q211" s="9">
        <f>Tabelle2[[#This Row],[Höhe]]*Tabelle2[[#This Row],[Menge]]+Q210</f>
        <v>47945</v>
      </c>
    </row>
    <row r="212" spans="1:17" x14ac:dyDescent="0.45">
      <c r="A212">
        <v>208</v>
      </c>
      <c r="B212">
        <v>15</v>
      </c>
      <c r="C212">
        <v>2</v>
      </c>
      <c r="D212" s="3">
        <v>16</v>
      </c>
      <c r="E212" t="s">
        <v>17</v>
      </c>
      <c r="F212" t="str">
        <f>+CONCATENATE(Tabelle2[[#This Row],[Etage]]&amp;" - "&amp;Tabelle2[[#This Row],[Raum]]&amp;" - "&amp;Tabelle2[[#This Row],[Fassade]])</f>
        <v>2 - 16 - rechts</v>
      </c>
      <c r="G212">
        <v>1</v>
      </c>
      <c r="H212" s="1">
        <v>122.7</v>
      </c>
      <c r="I212" s="1">
        <v>200</v>
      </c>
      <c r="J212" t="s">
        <v>10</v>
      </c>
      <c r="L212" s="3" t="s">
        <v>14</v>
      </c>
      <c r="M212">
        <f>+((Tabelle2[[#This Row],[Höhe]]+25)/100)/2*Tabelle2[[#This Row],[Menge]]</f>
        <v>1.125</v>
      </c>
      <c r="Q212" s="9">
        <f>Tabelle2[[#This Row],[Höhe]]*Tabelle2[[#This Row],[Menge]]+Q211</f>
        <v>48145</v>
      </c>
    </row>
    <row r="213" spans="1:17" x14ac:dyDescent="0.45">
      <c r="A213">
        <v>209</v>
      </c>
      <c r="B213">
        <v>15</v>
      </c>
      <c r="C213">
        <v>2</v>
      </c>
      <c r="D213" s="3">
        <v>17</v>
      </c>
      <c r="E213" t="s">
        <v>17</v>
      </c>
      <c r="F213" t="str">
        <f>+CONCATENATE(Tabelle2[[#This Row],[Etage]]&amp;" - "&amp;Tabelle2[[#This Row],[Raum]]&amp;" - "&amp;Tabelle2[[#This Row],[Fassade]])</f>
        <v>2 - 17 - rechts</v>
      </c>
      <c r="G213">
        <v>1</v>
      </c>
      <c r="H213" s="1">
        <v>120.5</v>
      </c>
      <c r="I213" s="1">
        <v>200</v>
      </c>
      <c r="J213" t="s">
        <v>8</v>
      </c>
      <c r="L213" s="3" t="s">
        <v>14</v>
      </c>
      <c r="M213">
        <f>+((Tabelle2[[#This Row],[Höhe]]+25)/100)/2*Tabelle2[[#This Row],[Menge]]</f>
        <v>1.125</v>
      </c>
      <c r="Q213" s="9">
        <f>Tabelle2[[#This Row],[Höhe]]*Tabelle2[[#This Row],[Menge]]+Q212</f>
        <v>48345</v>
      </c>
    </row>
    <row r="214" spans="1:17" x14ac:dyDescent="0.45">
      <c r="A214">
        <v>210</v>
      </c>
      <c r="B214">
        <v>15</v>
      </c>
      <c r="C214">
        <v>2</v>
      </c>
      <c r="D214" s="3">
        <v>17</v>
      </c>
      <c r="E214" t="s">
        <v>17</v>
      </c>
      <c r="F214" t="str">
        <f>+CONCATENATE(Tabelle2[[#This Row],[Etage]]&amp;" - "&amp;Tabelle2[[#This Row],[Raum]]&amp;" - "&amp;Tabelle2[[#This Row],[Fassade]])</f>
        <v>2 - 17 - rechts</v>
      </c>
      <c r="G214">
        <v>1</v>
      </c>
      <c r="H214" s="1">
        <v>130.5</v>
      </c>
      <c r="I214" s="1">
        <v>200</v>
      </c>
      <c r="J214" t="s">
        <v>10</v>
      </c>
      <c r="L214" s="3" t="s">
        <v>14</v>
      </c>
      <c r="M214">
        <f>+((Tabelle2[[#This Row],[Höhe]]+25)/100)/2*Tabelle2[[#This Row],[Menge]]</f>
        <v>1.125</v>
      </c>
      <c r="Q214" s="9">
        <f>Tabelle2[[#This Row],[Höhe]]*Tabelle2[[#This Row],[Menge]]+Q213</f>
        <v>48545</v>
      </c>
    </row>
    <row r="215" spans="1:17" x14ac:dyDescent="0.45">
      <c r="A215">
        <v>211</v>
      </c>
      <c r="B215">
        <v>15</v>
      </c>
      <c r="C215">
        <v>2</v>
      </c>
      <c r="D215" s="3">
        <v>18</v>
      </c>
      <c r="E215" t="s">
        <v>17</v>
      </c>
      <c r="F215" t="str">
        <f>+CONCATENATE(Tabelle2[[#This Row],[Etage]]&amp;" - "&amp;Tabelle2[[#This Row],[Raum]]&amp;" - "&amp;Tabelle2[[#This Row],[Fassade]])</f>
        <v>2 - 18 - rechts</v>
      </c>
      <c r="G215">
        <v>1</v>
      </c>
      <c r="H215" s="1">
        <v>130.5</v>
      </c>
      <c r="I215" s="1">
        <v>200</v>
      </c>
      <c r="J215" t="s">
        <v>8</v>
      </c>
      <c r="L215" s="3" t="s">
        <v>14</v>
      </c>
      <c r="M215">
        <f>+((Tabelle2[[#This Row],[Höhe]]+25)/100)/2*Tabelle2[[#This Row],[Menge]]</f>
        <v>1.125</v>
      </c>
      <c r="Q215" s="9">
        <f>Tabelle2[[#This Row],[Höhe]]*Tabelle2[[#This Row],[Menge]]+Q214</f>
        <v>48745</v>
      </c>
    </row>
    <row r="216" spans="1:17" x14ac:dyDescent="0.45">
      <c r="A216">
        <v>212</v>
      </c>
      <c r="B216">
        <v>15</v>
      </c>
      <c r="C216">
        <v>2</v>
      </c>
      <c r="D216" s="3">
        <v>18</v>
      </c>
      <c r="E216" t="s">
        <v>17</v>
      </c>
      <c r="F216" t="str">
        <f>+CONCATENATE(Tabelle2[[#This Row],[Etage]]&amp;" - "&amp;Tabelle2[[#This Row],[Raum]]&amp;" - "&amp;Tabelle2[[#This Row],[Fassade]])</f>
        <v>2 - 18 - rechts</v>
      </c>
      <c r="G216">
        <v>1</v>
      </c>
      <c r="H216" s="1">
        <v>123</v>
      </c>
      <c r="I216" s="1">
        <v>200</v>
      </c>
      <c r="J216" t="s">
        <v>10</v>
      </c>
      <c r="L216" s="3" t="s">
        <v>14</v>
      </c>
      <c r="M216">
        <f>+((Tabelle2[[#This Row],[Höhe]]+25)/100)/2*Tabelle2[[#This Row],[Menge]]</f>
        <v>1.125</v>
      </c>
      <c r="Q216" s="9">
        <f>Tabelle2[[#This Row],[Höhe]]*Tabelle2[[#This Row],[Menge]]+Q215</f>
        <v>48945</v>
      </c>
    </row>
    <row r="217" spans="1:17" x14ac:dyDescent="0.45">
      <c r="A217">
        <v>213</v>
      </c>
      <c r="B217">
        <v>16</v>
      </c>
      <c r="C217">
        <v>2</v>
      </c>
      <c r="D217" s="3">
        <v>21</v>
      </c>
      <c r="E217" t="s">
        <v>13</v>
      </c>
      <c r="F217" t="str">
        <f>+CONCATENATE(Tabelle2[[#This Row],[Etage]]&amp;" - "&amp;Tabelle2[[#This Row],[Raum]]&amp;" - "&amp;Tabelle2[[#This Row],[Fassade]])</f>
        <v>2 - 21 - hinten</v>
      </c>
      <c r="G217">
        <v>1</v>
      </c>
      <c r="H217" s="1">
        <v>69</v>
      </c>
      <c r="I217" s="1">
        <v>200</v>
      </c>
      <c r="J217" t="s">
        <v>8</v>
      </c>
      <c r="L217" s="3" t="s">
        <v>14</v>
      </c>
      <c r="M217">
        <f>+((Tabelle2[[#This Row],[Höhe]]+25)/100)/2*Tabelle2[[#This Row],[Menge]]</f>
        <v>1.125</v>
      </c>
      <c r="Q217" s="9">
        <f>Tabelle2[[#This Row],[Höhe]]*Tabelle2[[#This Row],[Menge]]+Q216</f>
        <v>49145</v>
      </c>
    </row>
    <row r="218" spans="1:17" x14ac:dyDescent="0.45">
      <c r="A218">
        <v>214</v>
      </c>
      <c r="B218">
        <v>16</v>
      </c>
      <c r="C218">
        <v>2</v>
      </c>
      <c r="D218" s="3">
        <v>21</v>
      </c>
      <c r="E218" t="s">
        <v>13</v>
      </c>
      <c r="F218" t="str">
        <f>+CONCATENATE(Tabelle2[[#This Row],[Etage]]&amp;" - "&amp;Tabelle2[[#This Row],[Raum]]&amp;" - "&amp;Tabelle2[[#This Row],[Fassade]])</f>
        <v>2 - 21 - hinten</v>
      </c>
      <c r="G218">
        <v>2</v>
      </c>
      <c r="H218" s="1">
        <v>134.80000000000001</v>
      </c>
      <c r="I218" s="1">
        <v>200</v>
      </c>
      <c r="J218" t="s">
        <v>10</v>
      </c>
      <c r="L218" s="3" t="s">
        <v>14</v>
      </c>
      <c r="M218">
        <f>+((Tabelle2[[#This Row],[Höhe]]+25)/100)/2*Tabelle2[[#This Row],[Menge]]</f>
        <v>2.25</v>
      </c>
      <c r="Q218" s="9">
        <f>Tabelle2[[#This Row],[Höhe]]*Tabelle2[[#This Row],[Menge]]+Q217</f>
        <v>49545</v>
      </c>
    </row>
    <row r="219" spans="1:17" x14ac:dyDescent="0.45">
      <c r="A219">
        <v>215</v>
      </c>
      <c r="B219">
        <v>16</v>
      </c>
      <c r="C219">
        <v>2</v>
      </c>
      <c r="D219" s="3">
        <v>21</v>
      </c>
      <c r="E219" t="s">
        <v>13</v>
      </c>
      <c r="F219" t="str">
        <f>+CONCATENATE(Tabelle2[[#This Row],[Etage]]&amp;" - "&amp;Tabelle2[[#This Row],[Raum]]&amp;" - "&amp;Tabelle2[[#This Row],[Fassade]])</f>
        <v>2 - 21 - hinten</v>
      </c>
      <c r="G219">
        <v>1</v>
      </c>
      <c r="H219" s="1">
        <v>130</v>
      </c>
      <c r="I219" s="1">
        <v>200</v>
      </c>
      <c r="J219" t="s">
        <v>10</v>
      </c>
      <c r="L219" s="3" t="s">
        <v>14</v>
      </c>
      <c r="M219">
        <f>+((Tabelle2[[#This Row],[Höhe]]+25)/100)/2*Tabelle2[[#This Row],[Menge]]</f>
        <v>1.125</v>
      </c>
      <c r="Q219" s="9">
        <f>Tabelle2[[#This Row],[Höhe]]*Tabelle2[[#This Row],[Menge]]+Q218</f>
        <v>49745</v>
      </c>
    </row>
    <row r="220" spans="1:17" x14ac:dyDescent="0.45">
      <c r="A220">
        <v>216</v>
      </c>
      <c r="B220">
        <v>16</v>
      </c>
      <c r="C220">
        <v>2</v>
      </c>
      <c r="D220" s="3">
        <v>22</v>
      </c>
      <c r="E220" t="s">
        <v>13</v>
      </c>
      <c r="F220" t="str">
        <f>+CONCATENATE(Tabelle2[[#This Row],[Etage]]&amp;" - "&amp;Tabelle2[[#This Row],[Raum]]&amp;" - "&amp;Tabelle2[[#This Row],[Fassade]])</f>
        <v>2 - 22 - hinten</v>
      </c>
      <c r="G220">
        <v>1</v>
      </c>
      <c r="H220" s="1">
        <v>129</v>
      </c>
      <c r="I220" s="1">
        <v>200</v>
      </c>
      <c r="J220" t="s">
        <v>8</v>
      </c>
      <c r="L220" s="3" t="s">
        <v>14</v>
      </c>
      <c r="M220">
        <f>+((Tabelle2[[#This Row],[Höhe]]+25)/100)/2*Tabelle2[[#This Row],[Menge]]</f>
        <v>1.125</v>
      </c>
      <c r="Q220" s="9">
        <f>Tabelle2[[#This Row],[Höhe]]*Tabelle2[[#This Row],[Menge]]+Q219</f>
        <v>49945</v>
      </c>
    </row>
    <row r="221" spans="1:17" x14ac:dyDescent="0.45">
      <c r="A221">
        <v>217</v>
      </c>
      <c r="B221">
        <v>16</v>
      </c>
      <c r="C221">
        <v>2</v>
      </c>
      <c r="D221" s="3">
        <v>22</v>
      </c>
      <c r="E221" t="s">
        <v>13</v>
      </c>
      <c r="F221" t="str">
        <f>+CONCATENATE(Tabelle2[[#This Row],[Etage]]&amp;" - "&amp;Tabelle2[[#This Row],[Raum]]&amp;" - "&amp;Tabelle2[[#This Row],[Fassade]])</f>
        <v>2 - 22 - hinten</v>
      </c>
      <c r="G221">
        <v>1</v>
      </c>
      <c r="H221" s="1">
        <v>129</v>
      </c>
      <c r="I221" s="1">
        <v>200</v>
      </c>
      <c r="J221" t="s">
        <v>10</v>
      </c>
      <c r="L221" s="3" t="s">
        <v>14</v>
      </c>
      <c r="M221">
        <f>+((Tabelle2[[#This Row],[Höhe]]+25)/100)/2*Tabelle2[[#This Row],[Menge]]</f>
        <v>1.125</v>
      </c>
      <c r="Q221" s="9">
        <f>Tabelle2[[#This Row],[Höhe]]*Tabelle2[[#This Row],[Menge]]+Q220</f>
        <v>50145</v>
      </c>
    </row>
    <row r="222" spans="1:17" x14ac:dyDescent="0.45">
      <c r="A222">
        <v>218</v>
      </c>
      <c r="B222">
        <v>16</v>
      </c>
      <c r="C222">
        <v>2</v>
      </c>
      <c r="D222" s="3">
        <v>23</v>
      </c>
      <c r="E222" t="s">
        <v>13</v>
      </c>
      <c r="F222" t="str">
        <f>+CONCATENATE(Tabelle2[[#This Row],[Etage]]&amp;" - "&amp;Tabelle2[[#This Row],[Raum]]&amp;" - "&amp;Tabelle2[[#This Row],[Fassade]])</f>
        <v>2 - 23 - hinten</v>
      </c>
      <c r="G222">
        <v>1</v>
      </c>
      <c r="H222" s="1">
        <v>127</v>
      </c>
      <c r="I222" s="1">
        <v>200</v>
      </c>
      <c r="J222" t="s">
        <v>8</v>
      </c>
      <c r="L222" s="3" t="s">
        <v>14</v>
      </c>
      <c r="M222">
        <f>+((Tabelle2[[#This Row],[Höhe]]+25)/100)/2*Tabelle2[[#This Row],[Menge]]</f>
        <v>1.125</v>
      </c>
      <c r="Q222" s="9">
        <f>Tabelle2[[#This Row],[Höhe]]*Tabelle2[[#This Row],[Menge]]+Q221</f>
        <v>50345</v>
      </c>
    </row>
    <row r="223" spans="1:17" x14ac:dyDescent="0.45">
      <c r="A223">
        <v>219</v>
      </c>
      <c r="B223">
        <v>16</v>
      </c>
      <c r="C223">
        <v>2</v>
      </c>
      <c r="D223" s="3">
        <v>23</v>
      </c>
      <c r="E223" t="s">
        <v>13</v>
      </c>
      <c r="F223" t="str">
        <f>+CONCATENATE(Tabelle2[[#This Row],[Etage]]&amp;" - "&amp;Tabelle2[[#This Row],[Raum]]&amp;" - "&amp;Tabelle2[[#This Row],[Fassade]])</f>
        <v>2 - 23 - hinten</v>
      </c>
      <c r="G223">
        <v>1</v>
      </c>
      <c r="H223" s="1">
        <v>121</v>
      </c>
      <c r="I223" s="1">
        <v>200</v>
      </c>
      <c r="J223" t="s">
        <v>10</v>
      </c>
      <c r="L223" s="3" t="s">
        <v>14</v>
      </c>
      <c r="M223">
        <f>+((Tabelle2[[#This Row],[Höhe]]+25)/100)/2*Tabelle2[[#This Row],[Menge]]</f>
        <v>1.125</v>
      </c>
      <c r="Q223" s="9">
        <f>Tabelle2[[#This Row],[Höhe]]*Tabelle2[[#This Row],[Menge]]+Q222</f>
        <v>50545</v>
      </c>
    </row>
    <row r="224" spans="1:17" x14ac:dyDescent="0.45">
      <c r="A224">
        <v>220</v>
      </c>
      <c r="B224">
        <v>16</v>
      </c>
      <c r="C224">
        <v>2</v>
      </c>
      <c r="D224" s="3">
        <v>24</v>
      </c>
      <c r="E224" t="s">
        <v>13</v>
      </c>
      <c r="F224" t="str">
        <f>+CONCATENATE(Tabelle2[[#This Row],[Etage]]&amp;" - "&amp;Tabelle2[[#This Row],[Raum]]&amp;" - "&amp;Tabelle2[[#This Row],[Fassade]])</f>
        <v>2 - 24 - hinten</v>
      </c>
      <c r="G224">
        <v>1</v>
      </c>
      <c r="H224" s="1">
        <v>121.2</v>
      </c>
      <c r="I224" s="1">
        <v>200</v>
      </c>
      <c r="J224" t="s">
        <v>8</v>
      </c>
      <c r="L224" s="3" t="s">
        <v>14</v>
      </c>
      <c r="M224">
        <f>+((Tabelle2[[#This Row],[Höhe]]+25)/100)/2*Tabelle2[[#This Row],[Menge]]</f>
        <v>1.125</v>
      </c>
      <c r="Q224" s="9">
        <f>Tabelle2[[#This Row],[Höhe]]*Tabelle2[[#This Row],[Menge]]+Q223</f>
        <v>50745</v>
      </c>
    </row>
    <row r="225" spans="1:17" x14ac:dyDescent="0.45">
      <c r="A225">
        <v>221</v>
      </c>
      <c r="B225">
        <v>16</v>
      </c>
      <c r="C225">
        <v>2</v>
      </c>
      <c r="D225" s="3">
        <v>24</v>
      </c>
      <c r="E225" t="s">
        <v>13</v>
      </c>
      <c r="F225" t="str">
        <f>+CONCATENATE(Tabelle2[[#This Row],[Etage]]&amp;" - "&amp;Tabelle2[[#This Row],[Raum]]&amp;" - "&amp;Tabelle2[[#This Row],[Fassade]])</f>
        <v>2 - 24 - hinten</v>
      </c>
      <c r="G225">
        <v>1</v>
      </c>
      <c r="H225" s="1">
        <v>130.69999999999999</v>
      </c>
      <c r="I225" s="1">
        <v>200</v>
      </c>
      <c r="J225" t="s">
        <v>10</v>
      </c>
      <c r="L225" s="3" t="s">
        <v>14</v>
      </c>
      <c r="M225">
        <f>+((Tabelle2[[#This Row],[Höhe]]+25)/100)/2*Tabelle2[[#This Row],[Menge]]</f>
        <v>1.125</v>
      </c>
      <c r="Q225" s="9">
        <f>Tabelle2[[#This Row],[Höhe]]*Tabelle2[[#This Row],[Menge]]+Q224</f>
        <v>50945</v>
      </c>
    </row>
    <row r="226" spans="1:17" x14ac:dyDescent="0.45">
      <c r="A226">
        <v>222</v>
      </c>
      <c r="B226">
        <v>16</v>
      </c>
      <c r="C226">
        <v>2</v>
      </c>
      <c r="D226" s="3">
        <v>25</v>
      </c>
      <c r="E226" t="s">
        <v>13</v>
      </c>
      <c r="F226" t="str">
        <f>+CONCATENATE(Tabelle2[[#This Row],[Etage]]&amp;" - "&amp;Tabelle2[[#This Row],[Raum]]&amp;" - "&amp;Tabelle2[[#This Row],[Fassade]])</f>
        <v>2 - 25 - hinten</v>
      </c>
      <c r="G226">
        <v>1</v>
      </c>
      <c r="H226" s="1">
        <v>130.5</v>
      </c>
      <c r="I226" s="1">
        <v>200</v>
      </c>
      <c r="J226" t="s">
        <v>8</v>
      </c>
      <c r="L226" s="3" t="s">
        <v>14</v>
      </c>
      <c r="M226">
        <f>+((Tabelle2[[#This Row],[Höhe]]+25)/100)/2*Tabelle2[[#This Row],[Menge]]</f>
        <v>1.125</v>
      </c>
      <c r="Q226" s="9">
        <f>Tabelle2[[#This Row],[Höhe]]*Tabelle2[[#This Row],[Menge]]+Q225</f>
        <v>51145</v>
      </c>
    </row>
    <row r="227" spans="1:17" x14ac:dyDescent="0.45">
      <c r="A227">
        <v>223</v>
      </c>
      <c r="B227">
        <v>16</v>
      </c>
      <c r="C227">
        <v>2</v>
      </c>
      <c r="D227" s="3">
        <v>25</v>
      </c>
      <c r="E227" t="s">
        <v>13</v>
      </c>
      <c r="F227" t="str">
        <f>+CONCATENATE(Tabelle2[[#This Row],[Etage]]&amp;" - "&amp;Tabelle2[[#This Row],[Raum]]&amp;" - "&amp;Tabelle2[[#This Row],[Fassade]])</f>
        <v>2 - 25 - hinten</v>
      </c>
      <c r="G227">
        <v>1</v>
      </c>
      <c r="H227" s="1">
        <v>131.5</v>
      </c>
      <c r="I227" s="1">
        <v>200</v>
      </c>
      <c r="J227" t="s">
        <v>10</v>
      </c>
      <c r="L227" s="3" t="s">
        <v>14</v>
      </c>
      <c r="M227">
        <f>+((Tabelle2[[#This Row],[Höhe]]+25)/100)/2*Tabelle2[[#This Row],[Menge]]</f>
        <v>1.125</v>
      </c>
      <c r="Q227" s="9">
        <f>Tabelle2[[#This Row],[Höhe]]*Tabelle2[[#This Row],[Menge]]+Q226</f>
        <v>51345</v>
      </c>
    </row>
    <row r="228" spans="1:17" x14ac:dyDescent="0.45">
      <c r="A228">
        <v>224</v>
      </c>
      <c r="B228">
        <v>16</v>
      </c>
      <c r="C228">
        <v>2</v>
      </c>
      <c r="D228" s="3">
        <v>26</v>
      </c>
      <c r="E228" t="s">
        <v>13</v>
      </c>
      <c r="F228" t="str">
        <f>+CONCATENATE(Tabelle2[[#This Row],[Etage]]&amp;" - "&amp;Tabelle2[[#This Row],[Raum]]&amp;" - "&amp;Tabelle2[[#This Row],[Fassade]])</f>
        <v>2 - 26 - hinten</v>
      </c>
      <c r="G228">
        <v>1</v>
      </c>
      <c r="H228" s="1">
        <v>133</v>
      </c>
      <c r="I228" s="1">
        <v>200</v>
      </c>
      <c r="J228" t="s">
        <v>8</v>
      </c>
      <c r="L228" s="3" t="s">
        <v>14</v>
      </c>
      <c r="M228">
        <f>+((Tabelle2[[#This Row],[Höhe]]+25)/100)/2*Tabelle2[[#This Row],[Menge]]</f>
        <v>1.125</v>
      </c>
      <c r="Q228" s="9">
        <f>Tabelle2[[#This Row],[Höhe]]*Tabelle2[[#This Row],[Menge]]+Q227</f>
        <v>51545</v>
      </c>
    </row>
    <row r="229" spans="1:17" x14ac:dyDescent="0.45">
      <c r="A229">
        <v>225</v>
      </c>
      <c r="B229">
        <v>16</v>
      </c>
      <c r="C229">
        <v>2</v>
      </c>
      <c r="D229" s="3">
        <v>26</v>
      </c>
      <c r="E229" t="s">
        <v>13</v>
      </c>
      <c r="F229" t="str">
        <f>+CONCATENATE(Tabelle2[[#This Row],[Etage]]&amp;" - "&amp;Tabelle2[[#This Row],[Raum]]&amp;" - "&amp;Tabelle2[[#This Row],[Fassade]])</f>
        <v>2 - 26 - hinten</v>
      </c>
      <c r="G229">
        <v>2</v>
      </c>
      <c r="H229" s="1">
        <v>134.80000000000001</v>
      </c>
      <c r="I229" s="1">
        <v>200</v>
      </c>
      <c r="J229" t="s">
        <v>10</v>
      </c>
      <c r="L229" s="3" t="s">
        <v>14</v>
      </c>
      <c r="M229">
        <f>+((Tabelle2[[#This Row],[Höhe]]+25)/100)/2*Tabelle2[[#This Row],[Menge]]</f>
        <v>2.25</v>
      </c>
      <c r="Q229" s="9">
        <f>Tabelle2[[#This Row],[Höhe]]*Tabelle2[[#This Row],[Menge]]+Q228</f>
        <v>51945</v>
      </c>
    </row>
    <row r="230" spans="1:17" x14ac:dyDescent="0.45">
      <c r="A230">
        <v>226</v>
      </c>
      <c r="B230">
        <v>16</v>
      </c>
      <c r="C230">
        <v>2</v>
      </c>
      <c r="D230" s="3">
        <v>26</v>
      </c>
      <c r="E230" t="s">
        <v>13</v>
      </c>
      <c r="F230" t="str">
        <f>+CONCATENATE(Tabelle2[[#This Row],[Etage]]&amp;" - "&amp;Tabelle2[[#This Row],[Raum]]&amp;" - "&amp;Tabelle2[[#This Row],[Fassade]])</f>
        <v>2 - 26 - hinten</v>
      </c>
      <c r="G230">
        <v>1</v>
      </c>
      <c r="H230" s="1">
        <v>70</v>
      </c>
      <c r="I230" s="1">
        <v>200</v>
      </c>
      <c r="J230" t="s">
        <v>10</v>
      </c>
      <c r="L230" s="3" t="s">
        <v>14</v>
      </c>
      <c r="M230">
        <f>+((Tabelle2[[#This Row],[Höhe]]+25)/100)/2*Tabelle2[[#This Row],[Menge]]</f>
        <v>1.125</v>
      </c>
      <c r="Q230" s="9">
        <f>Tabelle2[[#This Row],[Höhe]]*Tabelle2[[#This Row],[Menge]]+Q229</f>
        <v>52145</v>
      </c>
    </row>
    <row r="231" spans="1:17" x14ac:dyDescent="0.45">
      <c r="A231">
        <v>227</v>
      </c>
      <c r="B231">
        <v>17</v>
      </c>
      <c r="C231">
        <v>2</v>
      </c>
      <c r="D231" s="3">
        <v>27</v>
      </c>
      <c r="E231" t="s">
        <v>16</v>
      </c>
      <c r="F231" t="str">
        <f>+CONCATENATE(Tabelle2[[#This Row],[Etage]]&amp;" - "&amp;Tabelle2[[#This Row],[Raum]]&amp;" - "&amp;Tabelle2[[#This Row],[Fassade]])</f>
        <v>2 - 27 - links</v>
      </c>
      <c r="G231">
        <v>1</v>
      </c>
      <c r="H231" s="1">
        <v>70</v>
      </c>
      <c r="I231" s="1">
        <v>200</v>
      </c>
      <c r="J231" t="s">
        <v>8</v>
      </c>
      <c r="L231" s="3" t="s">
        <v>14</v>
      </c>
      <c r="M231">
        <f>+((Tabelle2[[#This Row],[Höhe]]+25)/100)/2*Tabelle2[[#This Row],[Menge]]</f>
        <v>1.125</v>
      </c>
      <c r="Q231" s="9">
        <f>Tabelle2[[#This Row],[Höhe]]*Tabelle2[[#This Row],[Menge]]+Q230</f>
        <v>52345</v>
      </c>
    </row>
    <row r="232" spans="1:17" x14ac:dyDescent="0.45">
      <c r="A232">
        <v>228</v>
      </c>
      <c r="B232">
        <v>17</v>
      </c>
      <c r="C232">
        <v>2</v>
      </c>
      <c r="D232" s="3">
        <v>27</v>
      </c>
      <c r="E232" t="s">
        <v>16</v>
      </c>
      <c r="F232" t="str">
        <f>+CONCATENATE(Tabelle2[[#This Row],[Etage]]&amp;" - "&amp;Tabelle2[[#This Row],[Raum]]&amp;" - "&amp;Tabelle2[[#This Row],[Fassade]])</f>
        <v>2 - 27 - links</v>
      </c>
      <c r="G232">
        <v>1</v>
      </c>
      <c r="H232" s="1">
        <v>130</v>
      </c>
      <c r="I232" s="1">
        <v>200</v>
      </c>
      <c r="J232" t="s">
        <v>10</v>
      </c>
      <c r="L232" s="3" t="s">
        <v>14</v>
      </c>
      <c r="M232">
        <f>+((Tabelle2[[#This Row],[Höhe]]+25)/100)/2*Tabelle2[[#This Row],[Menge]]</f>
        <v>1.125</v>
      </c>
      <c r="Q232" s="9">
        <f>Tabelle2[[#This Row],[Höhe]]*Tabelle2[[#This Row],[Menge]]+Q231</f>
        <v>52545</v>
      </c>
    </row>
    <row r="233" spans="1:17" x14ac:dyDescent="0.45">
      <c r="A233">
        <v>229</v>
      </c>
      <c r="B233">
        <v>17</v>
      </c>
      <c r="C233">
        <v>2</v>
      </c>
      <c r="D233" s="3">
        <v>28</v>
      </c>
      <c r="E233" t="s">
        <v>16</v>
      </c>
      <c r="F233" t="str">
        <f>+CONCATENATE(Tabelle2[[#This Row],[Etage]]&amp;" - "&amp;Tabelle2[[#This Row],[Raum]]&amp;" - "&amp;Tabelle2[[#This Row],[Fassade]])</f>
        <v>2 - 28 - links</v>
      </c>
      <c r="G233">
        <v>1</v>
      </c>
      <c r="H233" s="1">
        <v>131</v>
      </c>
      <c r="I233" s="1">
        <v>200</v>
      </c>
      <c r="J233" t="s">
        <v>8</v>
      </c>
      <c r="L233" s="3" t="s">
        <v>14</v>
      </c>
      <c r="M233">
        <f>+((Tabelle2[[#This Row],[Höhe]]+25)/100)/2*Tabelle2[[#This Row],[Menge]]</f>
        <v>1.125</v>
      </c>
      <c r="Q233" s="9">
        <f>Tabelle2[[#This Row],[Höhe]]*Tabelle2[[#This Row],[Menge]]+Q232</f>
        <v>52745</v>
      </c>
    </row>
    <row r="234" spans="1:17" x14ac:dyDescent="0.45">
      <c r="A234">
        <v>230</v>
      </c>
      <c r="B234">
        <v>17</v>
      </c>
      <c r="C234">
        <v>2</v>
      </c>
      <c r="D234" s="3">
        <v>28</v>
      </c>
      <c r="E234" t="s">
        <v>16</v>
      </c>
      <c r="F234" t="str">
        <f>+CONCATENATE(Tabelle2[[#This Row],[Etage]]&amp;" - "&amp;Tabelle2[[#This Row],[Raum]]&amp;" - "&amp;Tabelle2[[#This Row],[Fassade]])</f>
        <v>2 - 28 - links</v>
      </c>
      <c r="G234">
        <v>1</v>
      </c>
      <c r="H234" s="1">
        <v>134.80000000000001</v>
      </c>
      <c r="I234" s="1">
        <v>200</v>
      </c>
      <c r="J234" t="s">
        <v>10</v>
      </c>
      <c r="L234" s="3" t="s">
        <v>14</v>
      </c>
      <c r="M234">
        <f>+((Tabelle2[[#This Row],[Höhe]]+25)/100)/2*Tabelle2[[#This Row],[Menge]]</f>
        <v>1.125</v>
      </c>
      <c r="Q234" s="9">
        <f>Tabelle2[[#This Row],[Höhe]]*Tabelle2[[#This Row],[Menge]]+Q233</f>
        <v>52945</v>
      </c>
    </row>
    <row r="235" spans="1:17" x14ac:dyDescent="0.45">
      <c r="A235">
        <v>231</v>
      </c>
      <c r="B235">
        <v>17</v>
      </c>
      <c r="C235">
        <v>2</v>
      </c>
      <c r="D235" s="3">
        <v>28</v>
      </c>
      <c r="E235" t="s">
        <v>16</v>
      </c>
      <c r="F235" t="str">
        <f>+CONCATENATE(Tabelle2[[#This Row],[Etage]]&amp;" - "&amp;Tabelle2[[#This Row],[Raum]]&amp;" - "&amp;Tabelle2[[#This Row],[Fassade]])</f>
        <v>2 - 28 - links</v>
      </c>
      <c r="G235">
        <v>1</v>
      </c>
      <c r="H235" s="1">
        <v>134.80000000000001</v>
      </c>
      <c r="I235" s="1">
        <v>200</v>
      </c>
      <c r="J235" t="s">
        <v>10</v>
      </c>
      <c r="L235" s="3" t="s">
        <v>14</v>
      </c>
      <c r="M235">
        <f>+((Tabelle2[[#This Row],[Höhe]]+25)/100)/2*Tabelle2[[#This Row],[Menge]]</f>
        <v>1.125</v>
      </c>
      <c r="Q235" s="9">
        <f>Tabelle2[[#This Row],[Höhe]]*Tabelle2[[#This Row],[Menge]]+Q234</f>
        <v>53145</v>
      </c>
    </row>
    <row r="236" spans="1:17" x14ac:dyDescent="0.45">
      <c r="A236">
        <v>232</v>
      </c>
      <c r="B236">
        <v>17</v>
      </c>
      <c r="C236">
        <v>2</v>
      </c>
      <c r="D236" s="3">
        <v>28</v>
      </c>
      <c r="E236" t="s">
        <v>16</v>
      </c>
      <c r="F236" t="str">
        <f>+CONCATENATE(Tabelle2[[#This Row],[Etage]]&amp;" - "&amp;Tabelle2[[#This Row],[Raum]]&amp;" - "&amp;Tabelle2[[#This Row],[Fassade]])</f>
        <v>2 - 28 - links</v>
      </c>
      <c r="G236">
        <v>1</v>
      </c>
      <c r="H236" s="6">
        <v>132</v>
      </c>
      <c r="I236" s="1">
        <v>200</v>
      </c>
      <c r="J236" t="s">
        <v>10</v>
      </c>
      <c r="L236" s="3" t="s">
        <v>14</v>
      </c>
      <c r="M236">
        <f>+((Tabelle2[[#This Row],[Höhe]]+25)/100)/2*Tabelle2[[#This Row],[Menge]]</f>
        <v>1.125</v>
      </c>
      <c r="Q236" s="9">
        <f>Tabelle2[[#This Row],[Höhe]]*Tabelle2[[#This Row],[Menge]]+Q235</f>
        <v>53345</v>
      </c>
    </row>
    <row r="237" spans="1:17" x14ac:dyDescent="0.45">
      <c r="A237">
        <v>233</v>
      </c>
      <c r="B237">
        <v>17</v>
      </c>
      <c r="C237">
        <v>2</v>
      </c>
      <c r="D237" s="3">
        <v>28</v>
      </c>
      <c r="E237" t="s">
        <v>16</v>
      </c>
      <c r="F237" t="str">
        <f>+CONCATENATE(Tabelle2[[#This Row],[Etage]]&amp;" - "&amp;Tabelle2[[#This Row],[Raum]]&amp;" - "&amp;Tabelle2[[#This Row],[Fassade]])</f>
        <v>2 - 28 - links</v>
      </c>
      <c r="G237">
        <v>1</v>
      </c>
      <c r="H237" s="6">
        <v>131</v>
      </c>
      <c r="I237" s="1">
        <v>200</v>
      </c>
      <c r="J237" t="s">
        <v>8</v>
      </c>
      <c r="L237" s="3" t="s">
        <v>14</v>
      </c>
      <c r="M237">
        <f>+((Tabelle2[[#This Row],[Höhe]]+25)/100)/2*Tabelle2[[#This Row],[Menge]]</f>
        <v>1.125</v>
      </c>
      <c r="Q237" s="9">
        <f>Tabelle2[[#This Row],[Höhe]]*Tabelle2[[#This Row],[Menge]]+Q236</f>
        <v>53545</v>
      </c>
    </row>
    <row r="238" spans="1:17" x14ac:dyDescent="0.45">
      <c r="A238">
        <v>234</v>
      </c>
      <c r="B238">
        <v>17</v>
      </c>
      <c r="C238">
        <v>2</v>
      </c>
      <c r="D238" s="3">
        <v>28</v>
      </c>
      <c r="E238" t="s">
        <v>16</v>
      </c>
      <c r="F238" t="str">
        <f>+CONCATENATE(Tabelle2[[#This Row],[Etage]]&amp;" - "&amp;Tabelle2[[#This Row],[Raum]]&amp;" - "&amp;Tabelle2[[#This Row],[Fassade]])</f>
        <v>2 - 28 - links</v>
      </c>
      <c r="G238">
        <v>2</v>
      </c>
      <c r="H238" s="1">
        <v>134.80000000000001</v>
      </c>
      <c r="I238" s="1">
        <v>200</v>
      </c>
      <c r="J238" t="s">
        <v>10</v>
      </c>
      <c r="L238" s="3" t="s">
        <v>14</v>
      </c>
      <c r="M238">
        <f>+((Tabelle2[[#This Row],[Höhe]]+25)/100)/2*Tabelle2[[#This Row],[Menge]]</f>
        <v>2.25</v>
      </c>
      <c r="Q238" s="9">
        <f>Tabelle2[[#This Row],[Höhe]]*Tabelle2[[#This Row],[Menge]]+Q237</f>
        <v>53945</v>
      </c>
    </row>
    <row r="239" spans="1:17" x14ac:dyDescent="0.45">
      <c r="A239">
        <v>235</v>
      </c>
      <c r="B239">
        <v>17</v>
      </c>
      <c r="C239">
        <v>2</v>
      </c>
      <c r="D239" s="3">
        <v>28</v>
      </c>
      <c r="E239" t="s">
        <v>16</v>
      </c>
      <c r="F239" t="str">
        <f>+CONCATENATE(Tabelle2[[#This Row],[Etage]]&amp;" - "&amp;Tabelle2[[#This Row],[Raum]]&amp;" - "&amp;Tabelle2[[#This Row],[Fassade]])</f>
        <v>2 - 28 - links</v>
      </c>
      <c r="G239">
        <v>1</v>
      </c>
      <c r="H239" s="1">
        <v>130</v>
      </c>
      <c r="I239" s="1">
        <v>200</v>
      </c>
      <c r="J239" t="s">
        <v>10</v>
      </c>
      <c r="L239" s="3" t="s">
        <v>14</v>
      </c>
      <c r="M239">
        <f>+((Tabelle2[[#This Row],[Höhe]]+25)/100)/2*Tabelle2[[#This Row],[Menge]]</f>
        <v>1.125</v>
      </c>
      <c r="Q239" s="9">
        <f>Tabelle2[[#This Row],[Höhe]]*Tabelle2[[#This Row],[Menge]]+Q238</f>
        <v>54145</v>
      </c>
    </row>
    <row r="240" spans="1:17" x14ac:dyDescent="0.45">
      <c r="A240">
        <v>236</v>
      </c>
      <c r="B240">
        <v>17</v>
      </c>
      <c r="C240">
        <v>2</v>
      </c>
      <c r="D240" s="3">
        <v>29</v>
      </c>
      <c r="E240" t="s">
        <v>16</v>
      </c>
      <c r="F240" t="str">
        <f>+CONCATENATE(Tabelle2[[#This Row],[Etage]]&amp;" - "&amp;Tabelle2[[#This Row],[Raum]]&amp;" - "&amp;Tabelle2[[#This Row],[Fassade]])</f>
        <v>2 - 29 - links</v>
      </c>
      <c r="G240">
        <v>1</v>
      </c>
      <c r="H240" s="1">
        <v>80</v>
      </c>
      <c r="I240" s="1">
        <v>200</v>
      </c>
      <c r="L240" s="3" t="s">
        <v>14</v>
      </c>
      <c r="M240">
        <f>+((Tabelle2[[#This Row],[Höhe]]+25)/100)/2*Tabelle2[[#This Row],[Menge]]</f>
        <v>1.125</v>
      </c>
      <c r="Q240" s="9">
        <f>Tabelle2[[#This Row],[Höhe]]*Tabelle2[[#This Row],[Menge]]+Q239</f>
        <v>54345</v>
      </c>
    </row>
    <row r="241" spans="1:17" x14ac:dyDescent="0.45">
      <c r="A241">
        <v>237</v>
      </c>
      <c r="B241">
        <v>17</v>
      </c>
      <c r="C241">
        <v>2</v>
      </c>
      <c r="D241" s="3">
        <v>30</v>
      </c>
      <c r="E241" t="s">
        <v>12</v>
      </c>
      <c r="F241" t="str">
        <f>+CONCATENATE(Tabelle2[[#This Row],[Etage]]&amp;" - "&amp;Tabelle2[[#This Row],[Raum]]&amp;" - "&amp;Tabelle2[[#This Row],[Fassade]])</f>
        <v>2 - 30 - Str</v>
      </c>
      <c r="G241">
        <v>1</v>
      </c>
      <c r="H241" s="1">
        <v>60</v>
      </c>
      <c r="I241" s="1">
        <v>200</v>
      </c>
      <c r="Q241" s="9">
        <f>Tabelle2[[#This Row],[Höhe]]*Tabelle2[[#This Row],[Menge]]+Q240</f>
        <v>54545</v>
      </c>
    </row>
    <row r="242" spans="1:17" x14ac:dyDescent="0.45">
      <c r="A242">
        <v>238</v>
      </c>
      <c r="B242">
        <v>17</v>
      </c>
      <c r="C242">
        <v>2</v>
      </c>
      <c r="D242" s="3">
        <v>30</v>
      </c>
      <c r="E242" t="s">
        <v>12</v>
      </c>
      <c r="F242" t="str">
        <f>+CONCATENATE(Tabelle2[[#This Row],[Etage]]&amp;" - "&amp;Tabelle2[[#This Row],[Raum]]&amp;" - "&amp;Tabelle2[[#This Row],[Fassade]])</f>
        <v>2 - 30 - Str</v>
      </c>
      <c r="G242">
        <v>1</v>
      </c>
      <c r="H242" s="1">
        <v>120</v>
      </c>
      <c r="I242" s="1">
        <v>200</v>
      </c>
      <c r="Q242" s="9">
        <f>Tabelle2[[#This Row],[Höhe]]*Tabelle2[[#This Row],[Menge]]+Q241</f>
        <v>54745</v>
      </c>
    </row>
    <row r="243" spans="1:17" x14ac:dyDescent="0.45">
      <c r="A243">
        <v>239</v>
      </c>
      <c r="B243">
        <v>17</v>
      </c>
      <c r="C243">
        <v>2</v>
      </c>
      <c r="D243" s="3">
        <v>31</v>
      </c>
      <c r="E243" t="s">
        <v>12</v>
      </c>
      <c r="F243" t="str">
        <f>+CONCATENATE(Tabelle2[[#This Row],[Etage]]&amp;" - "&amp;Tabelle2[[#This Row],[Raum]]&amp;" - "&amp;Tabelle2[[#This Row],[Fassade]])</f>
        <v>2 - 31 - Str</v>
      </c>
      <c r="G243">
        <v>1</v>
      </c>
      <c r="H243" s="1">
        <v>130</v>
      </c>
      <c r="I243" s="1">
        <v>200</v>
      </c>
      <c r="Q243" s="9">
        <f>Tabelle2[[#This Row],[Höhe]]*Tabelle2[[#This Row],[Menge]]+Q242</f>
        <v>54945</v>
      </c>
    </row>
    <row r="244" spans="1:17" x14ac:dyDescent="0.45">
      <c r="A244">
        <v>240</v>
      </c>
      <c r="B244">
        <v>17</v>
      </c>
      <c r="C244">
        <v>2</v>
      </c>
      <c r="D244" s="3">
        <v>31</v>
      </c>
      <c r="E244" t="s">
        <v>12</v>
      </c>
      <c r="F244" t="str">
        <f>+CONCATENATE(Tabelle2[[#This Row],[Etage]]&amp;" - "&amp;Tabelle2[[#This Row],[Raum]]&amp;" - "&amp;Tabelle2[[#This Row],[Fassade]])</f>
        <v>2 - 31 - Str</v>
      </c>
      <c r="G244">
        <v>1</v>
      </c>
      <c r="H244" s="1">
        <v>121</v>
      </c>
      <c r="I244" s="1">
        <v>200</v>
      </c>
      <c r="Q244" s="9">
        <f>Tabelle2[[#This Row],[Höhe]]*Tabelle2[[#This Row],[Menge]]+Q243</f>
        <v>55145</v>
      </c>
    </row>
    <row r="245" spans="1:17" x14ac:dyDescent="0.45">
      <c r="A245">
        <v>241</v>
      </c>
      <c r="B245">
        <v>17</v>
      </c>
      <c r="C245">
        <v>2</v>
      </c>
      <c r="D245" s="3">
        <v>31</v>
      </c>
      <c r="E245" t="s">
        <v>12</v>
      </c>
      <c r="F245" t="str">
        <f>+CONCATENATE(Tabelle2[[#This Row],[Etage]]&amp;" - "&amp;Tabelle2[[#This Row],[Raum]]&amp;" - "&amp;Tabelle2[[#This Row],[Fassade]])</f>
        <v>2 - 31 - Str</v>
      </c>
      <c r="G245">
        <v>1</v>
      </c>
      <c r="H245" s="1">
        <v>131</v>
      </c>
      <c r="I245" s="1">
        <v>200</v>
      </c>
      <c r="Q245" s="9">
        <f>Tabelle2[[#This Row],[Höhe]]*Tabelle2[[#This Row],[Menge]]+Q244</f>
        <v>55345</v>
      </c>
    </row>
    <row r="246" spans="1:17" x14ac:dyDescent="0.45">
      <c r="A246">
        <v>242</v>
      </c>
      <c r="B246">
        <v>17</v>
      </c>
      <c r="C246">
        <v>2</v>
      </c>
      <c r="D246" s="3">
        <v>31</v>
      </c>
      <c r="E246" t="s">
        <v>12</v>
      </c>
      <c r="F246" t="str">
        <f>+CONCATENATE(Tabelle2[[#This Row],[Etage]]&amp;" - "&amp;Tabelle2[[#This Row],[Raum]]&amp;" - "&amp;Tabelle2[[#This Row],[Fassade]])</f>
        <v>2 - 31 - Str</v>
      </c>
      <c r="G246">
        <v>3</v>
      </c>
      <c r="H246" s="1">
        <v>134.80000000000001</v>
      </c>
      <c r="I246" s="1">
        <v>200</v>
      </c>
      <c r="Q246" s="9">
        <f>Tabelle2[[#This Row],[Höhe]]*Tabelle2[[#This Row],[Menge]]+Q245</f>
        <v>55945</v>
      </c>
    </row>
    <row r="247" spans="1:17" x14ac:dyDescent="0.45">
      <c r="A247">
        <v>243</v>
      </c>
      <c r="B247">
        <v>17</v>
      </c>
      <c r="C247">
        <v>2</v>
      </c>
      <c r="D247" s="3">
        <v>31</v>
      </c>
      <c r="E247" t="s">
        <v>12</v>
      </c>
      <c r="F247" t="str">
        <f>+CONCATENATE(Tabelle2[[#This Row],[Etage]]&amp;" - "&amp;Tabelle2[[#This Row],[Raum]]&amp;" - "&amp;Tabelle2[[#This Row],[Fassade]])</f>
        <v>2 - 31 - Str</v>
      </c>
      <c r="G247">
        <v>1</v>
      </c>
      <c r="H247" s="1">
        <v>175</v>
      </c>
      <c r="I247" s="1">
        <v>200</v>
      </c>
      <c r="Q247" s="9">
        <f>Tabelle2[[#This Row],[Höhe]]*Tabelle2[[#This Row],[Menge]]+Q246</f>
        <v>56145</v>
      </c>
    </row>
    <row r="248" spans="1:17" x14ac:dyDescent="0.45">
      <c r="A248">
        <v>244</v>
      </c>
      <c r="B248">
        <v>17</v>
      </c>
      <c r="C248">
        <v>2</v>
      </c>
      <c r="D248" s="3">
        <v>31</v>
      </c>
      <c r="E248" t="s">
        <v>16</v>
      </c>
      <c r="F248" t="str">
        <f>+CONCATENATE(Tabelle2[[#This Row],[Etage]]&amp;" - "&amp;Tabelle2[[#This Row],[Raum]]&amp;" - "&amp;Tabelle2[[#This Row],[Fassade]])</f>
        <v>2 - 31 - links</v>
      </c>
      <c r="G248">
        <v>1</v>
      </c>
      <c r="H248" s="1">
        <v>165</v>
      </c>
      <c r="I248" s="1">
        <v>200</v>
      </c>
      <c r="J248" t="s">
        <v>8</v>
      </c>
      <c r="L248" s="3" t="s">
        <v>14</v>
      </c>
      <c r="M248">
        <f>+((Tabelle2[[#This Row],[Höhe]]+25)/100)/2*Tabelle2[[#This Row],[Menge]]</f>
        <v>1.125</v>
      </c>
      <c r="Q248" s="9">
        <f>Tabelle2[[#This Row],[Höhe]]*Tabelle2[[#This Row],[Menge]]+Q247</f>
        <v>56345</v>
      </c>
    </row>
    <row r="249" spans="1:17" x14ac:dyDescent="0.45">
      <c r="A249">
        <v>245</v>
      </c>
      <c r="B249">
        <v>17</v>
      </c>
      <c r="C249">
        <v>2</v>
      </c>
      <c r="D249" s="3">
        <v>31</v>
      </c>
      <c r="E249" t="s">
        <v>16</v>
      </c>
      <c r="F249" t="str">
        <f>+CONCATENATE(Tabelle2[[#This Row],[Etage]]&amp;" - "&amp;Tabelle2[[#This Row],[Raum]]&amp;" - "&amp;Tabelle2[[#This Row],[Fassade]])</f>
        <v>2 - 31 - links</v>
      </c>
      <c r="G249">
        <v>8</v>
      </c>
      <c r="H249" s="1">
        <v>134.80000000000001</v>
      </c>
      <c r="I249" s="1">
        <v>200</v>
      </c>
      <c r="J249" t="s">
        <v>10</v>
      </c>
      <c r="L249" s="3" t="s">
        <v>14</v>
      </c>
      <c r="M249">
        <f>+((Tabelle2[[#This Row],[Höhe]]+25)/100)/2*Tabelle2[[#This Row],[Menge]]</f>
        <v>9</v>
      </c>
      <c r="Q249" s="9">
        <f>Tabelle2[[#This Row],[Höhe]]*Tabelle2[[#This Row],[Menge]]+Q248</f>
        <v>57945</v>
      </c>
    </row>
    <row r="250" spans="1:17" x14ac:dyDescent="0.45">
      <c r="A250">
        <v>246</v>
      </c>
      <c r="B250">
        <v>17</v>
      </c>
      <c r="C250">
        <v>2</v>
      </c>
      <c r="D250" s="3">
        <v>31</v>
      </c>
      <c r="E250" t="s">
        <v>16</v>
      </c>
      <c r="F250" t="str">
        <f>+CONCATENATE(Tabelle2[[#This Row],[Etage]]&amp;" - "&amp;Tabelle2[[#This Row],[Raum]]&amp;" - "&amp;Tabelle2[[#This Row],[Fassade]])</f>
        <v>2 - 31 - links</v>
      </c>
      <c r="G250">
        <v>1</v>
      </c>
      <c r="H250" s="1">
        <v>175</v>
      </c>
      <c r="I250" s="1">
        <v>200</v>
      </c>
      <c r="J250" t="s">
        <v>10</v>
      </c>
      <c r="L250" s="3" t="s">
        <v>14</v>
      </c>
      <c r="M250">
        <f>+((Tabelle2[[#This Row],[Höhe]]+25)/100)/2*Tabelle2[[#This Row],[Menge]]</f>
        <v>1.125</v>
      </c>
      <c r="Q250" s="9">
        <f>Tabelle2[[#This Row],[Höhe]]*Tabelle2[[#This Row],[Menge]]+Q249</f>
        <v>58145</v>
      </c>
    </row>
    <row r="251" spans="1:17" x14ac:dyDescent="0.45">
      <c r="A251">
        <v>247</v>
      </c>
      <c r="B251">
        <v>17</v>
      </c>
      <c r="C251">
        <v>2</v>
      </c>
      <c r="D251" s="3">
        <v>31</v>
      </c>
      <c r="E251" t="s">
        <v>13</v>
      </c>
      <c r="F251" t="str">
        <f>+CONCATENATE(Tabelle2[[#This Row],[Etage]]&amp;" - "&amp;Tabelle2[[#This Row],[Raum]]&amp;" - "&amp;Tabelle2[[#This Row],[Fassade]])</f>
        <v>2 - 31 - hinten</v>
      </c>
      <c r="G251">
        <v>1</v>
      </c>
      <c r="H251" s="1">
        <v>155</v>
      </c>
      <c r="I251" s="1">
        <v>200</v>
      </c>
      <c r="J251" t="s">
        <v>8</v>
      </c>
      <c r="L251" s="3" t="s">
        <v>14</v>
      </c>
      <c r="M251">
        <f>+((Tabelle2[[#This Row],[Höhe]]+25)/100)/2*Tabelle2[[#This Row],[Menge]]</f>
        <v>1.125</v>
      </c>
      <c r="Q251" s="9">
        <f>Tabelle2[[#This Row],[Höhe]]*Tabelle2[[#This Row],[Menge]]+Q250</f>
        <v>58345</v>
      </c>
    </row>
    <row r="252" spans="1:17" x14ac:dyDescent="0.45">
      <c r="A252">
        <v>248</v>
      </c>
      <c r="B252">
        <v>17</v>
      </c>
      <c r="C252">
        <v>2</v>
      </c>
      <c r="D252" s="3">
        <v>31</v>
      </c>
      <c r="E252" t="s">
        <v>13</v>
      </c>
      <c r="F252" t="str">
        <f>+CONCATENATE(Tabelle2[[#This Row],[Etage]]&amp;" - "&amp;Tabelle2[[#This Row],[Raum]]&amp;" - "&amp;Tabelle2[[#This Row],[Fassade]])</f>
        <v>2 - 31 - hinten</v>
      </c>
      <c r="G252">
        <v>3</v>
      </c>
      <c r="H252" s="1">
        <v>134.80000000000001</v>
      </c>
      <c r="I252" s="1">
        <v>200</v>
      </c>
      <c r="J252" t="s">
        <v>10</v>
      </c>
      <c r="L252" s="3" t="s">
        <v>14</v>
      </c>
      <c r="M252">
        <f>+((Tabelle2[[#This Row],[Höhe]]+25)/100)/2*Tabelle2[[#This Row],[Menge]]</f>
        <v>3.375</v>
      </c>
      <c r="Q252" s="9">
        <f>Tabelle2[[#This Row],[Höhe]]*Tabelle2[[#This Row],[Menge]]+Q251</f>
        <v>58945</v>
      </c>
    </row>
    <row r="253" spans="1:17" x14ac:dyDescent="0.45">
      <c r="A253">
        <v>249</v>
      </c>
      <c r="B253">
        <v>17</v>
      </c>
      <c r="C253">
        <v>2</v>
      </c>
      <c r="D253" s="3">
        <v>31</v>
      </c>
      <c r="E253" t="s">
        <v>13</v>
      </c>
      <c r="F253" t="str">
        <f>+CONCATENATE(Tabelle2[[#This Row],[Etage]]&amp;" - "&amp;Tabelle2[[#This Row],[Raum]]&amp;" - "&amp;Tabelle2[[#This Row],[Fassade]])</f>
        <v>2 - 31 - hinten</v>
      </c>
      <c r="G253">
        <v>1</v>
      </c>
      <c r="H253" s="1">
        <v>131</v>
      </c>
      <c r="I253" s="1">
        <v>200</v>
      </c>
      <c r="J253" t="s">
        <v>10</v>
      </c>
      <c r="L253" s="3" t="s">
        <v>14</v>
      </c>
      <c r="M253">
        <f>+((Tabelle2[[#This Row],[Höhe]]+25)/100)/2*Tabelle2[[#This Row],[Menge]]</f>
        <v>1.125</v>
      </c>
      <c r="Q253" s="9">
        <f>Tabelle2[[#This Row],[Höhe]]*Tabelle2[[#This Row],[Menge]]+Q252</f>
        <v>59145</v>
      </c>
    </row>
    <row r="254" spans="1:17" x14ac:dyDescent="0.45">
      <c r="A254">
        <v>250</v>
      </c>
      <c r="B254">
        <v>17</v>
      </c>
      <c r="C254">
        <v>2</v>
      </c>
      <c r="D254" s="3">
        <v>32</v>
      </c>
      <c r="E254" t="s">
        <v>13</v>
      </c>
      <c r="F254" t="str">
        <f>+CONCATENATE(Tabelle2[[#This Row],[Etage]]&amp;" - "&amp;Tabelle2[[#This Row],[Raum]]&amp;" - "&amp;Tabelle2[[#This Row],[Fassade]])</f>
        <v>2 - 32 - hinten</v>
      </c>
      <c r="G254">
        <v>1</v>
      </c>
      <c r="H254" s="1">
        <v>125</v>
      </c>
      <c r="I254" s="1">
        <v>200</v>
      </c>
      <c r="J254" t="s">
        <v>8</v>
      </c>
      <c r="L254" s="3" t="s">
        <v>14</v>
      </c>
      <c r="M254">
        <f>+((Tabelle2[[#This Row],[Höhe]]+25)/100)/2*Tabelle2[[#This Row],[Menge]]</f>
        <v>1.125</v>
      </c>
      <c r="Q254" s="9">
        <f>Tabelle2[[#This Row],[Höhe]]*Tabelle2[[#This Row],[Menge]]+Q253</f>
        <v>59345</v>
      </c>
    </row>
    <row r="255" spans="1:17" x14ac:dyDescent="0.45">
      <c r="A255">
        <v>251</v>
      </c>
      <c r="B255">
        <v>17</v>
      </c>
      <c r="C255">
        <v>2</v>
      </c>
      <c r="D255" s="3">
        <v>32</v>
      </c>
      <c r="E255" t="s">
        <v>13</v>
      </c>
      <c r="F255" t="str">
        <f>+CONCATENATE(Tabelle2[[#This Row],[Etage]]&amp;" - "&amp;Tabelle2[[#This Row],[Raum]]&amp;" - "&amp;Tabelle2[[#This Row],[Fassade]])</f>
        <v>2 - 32 - hinten</v>
      </c>
      <c r="G255">
        <v>1</v>
      </c>
      <c r="H255" s="1">
        <v>130</v>
      </c>
      <c r="I255" s="1">
        <v>200</v>
      </c>
      <c r="J255" t="s">
        <v>10</v>
      </c>
      <c r="L255" s="3" t="s">
        <v>14</v>
      </c>
      <c r="M255">
        <f>+((Tabelle2[[#This Row],[Höhe]]+25)/100)/2*Tabelle2[[#This Row],[Menge]]</f>
        <v>1.125</v>
      </c>
      <c r="Q255" s="9">
        <f>Tabelle2[[#This Row],[Höhe]]*Tabelle2[[#This Row],[Menge]]+Q254</f>
        <v>59545</v>
      </c>
    </row>
    <row r="256" spans="1:17" x14ac:dyDescent="0.45">
      <c r="A256">
        <v>252</v>
      </c>
      <c r="B256">
        <v>17</v>
      </c>
      <c r="C256">
        <v>2</v>
      </c>
      <c r="D256" s="3">
        <v>33</v>
      </c>
      <c r="E256" t="s">
        <v>13</v>
      </c>
      <c r="F256" t="str">
        <f>+CONCATENATE(Tabelle2[[#This Row],[Etage]]&amp;" - "&amp;Tabelle2[[#This Row],[Raum]]&amp;" - "&amp;Tabelle2[[#This Row],[Fassade]])</f>
        <v>2 - 33 - hinten</v>
      </c>
      <c r="G256">
        <v>1</v>
      </c>
      <c r="H256" s="1">
        <v>126</v>
      </c>
      <c r="I256" s="1">
        <v>200</v>
      </c>
      <c r="J256" t="s">
        <v>8</v>
      </c>
      <c r="L256" s="3" t="s">
        <v>14</v>
      </c>
      <c r="M256">
        <f>+((Tabelle2[[#This Row],[Höhe]]+25)/100)/2*Tabelle2[[#This Row],[Menge]]</f>
        <v>1.125</v>
      </c>
      <c r="Q256" s="9">
        <f>Tabelle2[[#This Row],[Höhe]]*Tabelle2[[#This Row],[Menge]]+Q255</f>
        <v>59745</v>
      </c>
    </row>
    <row r="257" spans="1:17" x14ac:dyDescent="0.45">
      <c r="A257">
        <v>253</v>
      </c>
      <c r="B257">
        <v>17</v>
      </c>
      <c r="C257">
        <v>2</v>
      </c>
      <c r="D257" s="3">
        <v>33</v>
      </c>
      <c r="E257" t="s">
        <v>13</v>
      </c>
      <c r="F257" t="str">
        <f>+CONCATENATE(Tabelle2[[#This Row],[Etage]]&amp;" - "&amp;Tabelle2[[#This Row],[Raum]]&amp;" - "&amp;Tabelle2[[#This Row],[Fassade]])</f>
        <v>2 - 33 - hinten</v>
      </c>
      <c r="G257">
        <v>1</v>
      </c>
      <c r="H257" s="1">
        <v>130</v>
      </c>
      <c r="I257" s="1">
        <v>200</v>
      </c>
      <c r="J257" t="s">
        <v>10</v>
      </c>
      <c r="L257" s="3" t="s">
        <v>14</v>
      </c>
      <c r="M257">
        <f>+((Tabelle2[[#This Row],[Höhe]]+25)/100)/2*Tabelle2[[#This Row],[Menge]]</f>
        <v>1.125</v>
      </c>
      <c r="Q257" s="9">
        <f>Tabelle2[[#This Row],[Höhe]]*Tabelle2[[#This Row],[Menge]]+Q256</f>
        <v>59945</v>
      </c>
    </row>
    <row r="258" spans="1:17" x14ac:dyDescent="0.45">
      <c r="A258">
        <v>254</v>
      </c>
      <c r="B258">
        <v>17</v>
      </c>
      <c r="C258">
        <v>2</v>
      </c>
      <c r="D258" s="3">
        <v>33</v>
      </c>
      <c r="E258" t="s">
        <v>13</v>
      </c>
      <c r="F258" t="str">
        <f>+CONCATENATE(Tabelle2[[#This Row],[Etage]]&amp;" - "&amp;Tabelle2[[#This Row],[Raum]]&amp;" - "&amp;Tabelle2[[#This Row],[Fassade]])</f>
        <v>2 - 33 - hinten</v>
      </c>
      <c r="G258">
        <v>1</v>
      </c>
      <c r="H258" s="1">
        <v>124</v>
      </c>
      <c r="I258" s="1">
        <v>200</v>
      </c>
      <c r="J258" t="s">
        <v>10</v>
      </c>
      <c r="L258" s="3" t="s">
        <v>14</v>
      </c>
      <c r="M258">
        <f>+((Tabelle2[[#This Row],[Höhe]]+25)/100)/2*Tabelle2[[#This Row],[Menge]]</f>
        <v>1.125</v>
      </c>
      <c r="Q258" s="9">
        <f>Tabelle2[[#This Row],[Höhe]]*Tabelle2[[#This Row],[Menge]]+Q257</f>
        <v>60145</v>
      </c>
    </row>
    <row r="259" spans="1:17" x14ac:dyDescent="0.45">
      <c r="A259">
        <v>255</v>
      </c>
      <c r="B259">
        <v>17</v>
      </c>
      <c r="C259">
        <v>2</v>
      </c>
      <c r="D259" s="3">
        <v>34</v>
      </c>
      <c r="E259" t="s">
        <v>13</v>
      </c>
      <c r="F259" t="str">
        <f>+CONCATENATE(Tabelle2[[#This Row],[Etage]]&amp;" - "&amp;Tabelle2[[#This Row],[Raum]]&amp;" - "&amp;Tabelle2[[#This Row],[Fassade]])</f>
        <v>2 - 34 - hinten</v>
      </c>
      <c r="G259">
        <v>1</v>
      </c>
      <c r="H259" s="1">
        <v>134.80000000000001</v>
      </c>
      <c r="I259" s="1">
        <v>200</v>
      </c>
      <c r="J259" t="s">
        <v>8</v>
      </c>
      <c r="L259" s="3" t="s">
        <v>14</v>
      </c>
      <c r="M259">
        <f>+((Tabelle2[[#This Row],[Höhe]]+25)/100)/2*Tabelle2[[#This Row],[Menge]]</f>
        <v>1.125</v>
      </c>
      <c r="Q259" s="9">
        <f>Tabelle2[[#This Row],[Höhe]]*Tabelle2[[#This Row],[Menge]]+Q258</f>
        <v>60345</v>
      </c>
    </row>
    <row r="260" spans="1:17" x14ac:dyDescent="0.45">
      <c r="A260">
        <v>256</v>
      </c>
      <c r="B260">
        <v>17</v>
      </c>
      <c r="C260">
        <v>2</v>
      </c>
      <c r="D260" s="3">
        <v>34</v>
      </c>
      <c r="E260" t="s">
        <v>13</v>
      </c>
      <c r="F260" t="str">
        <f>+CONCATENATE(Tabelle2[[#This Row],[Etage]]&amp;" - "&amp;Tabelle2[[#This Row],[Raum]]&amp;" - "&amp;Tabelle2[[#This Row],[Fassade]])</f>
        <v>2 - 34 - hinten</v>
      </c>
      <c r="G260">
        <v>1</v>
      </c>
      <c r="H260" s="1">
        <v>116</v>
      </c>
      <c r="I260" s="1">
        <v>200</v>
      </c>
      <c r="J260" t="s">
        <v>10</v>
      </c>
      <c r="L260" s="3" t="s">
        <v>14</v>
      </c>
      <c r="M260">
        <f>+((Tabelle2[[#This Row],[Höhe]]+25)/100)/2*Tabelle2[[#This Row],[Menge]]</f>
        <v>1.125</v>
      </c>
      <c r="Q260" s="9">
        <f>Tabelle2[[#This Row],[Höhe]]*Tabelle2[[#This Row],[Menge]]+Q259</f>
        <v>60545</v>
      </c>
    </row>
    <row r="261" spans="1:17" x14ac:dyDescent="0.45">
      <c r="A261">
        <v>257</v>
      </c>
      <c r="B261">
        <v>17</v>
      </c>
      <c r="C261">
        <v>2</v>
      </c>
      <c r="D261" s="3">
        <v>34</v>
      </c>
      <c r="E261" t="s">
        <v>17</v>
      </c>
      <c r="F261" t="str">
        <f>+CONCATENATE(Tabelle2[[#This Row],[Etage]]&amp;" - "&amp;Tabelle2[[#This Row],[Raum]]&amp;" - "&amp;Tabelle2[[#This Row],[Fassade]])</f>
        <v>2 - 34 - rechts</v>
      </c>
      <c r="G261">
        <v>1</v>
      </c>
      <c r="H261" s="1">
        <v>122.5</v>
      </c>
      <c r="I261" s="1">
        <v>200</v>
      </c>
      <c r="J261" t="s">
        <v>8</v>
      </c>
      <c r="L261" s="3" t="s">
        <v>14</v>
      </c>
      <c r="M261">
        <f>+((Tabelle2[[#This Row],[Höhe]]+25)/100)/2*Tabelle2[[#This Row],[Menge]]</f>
        <v>1.125</v>
      </c>
      <c r="Q261" s="9">
        <f>Tabelle2[[#This Row],[Höhe]]*Tabelle2[[#This Row],[Menge]]+Q260</f>
        <v>60745</v>
      </c>
    </row>
    <row r="262" spans="1:17" x14ac:dyDescent="0.45">
      <c r="A262">
        <v>258</v>
      </c>
      <c r="B262">
        <v>17</v>
      </c>
      <c r="C262">
        <v>2</v>
      </c>
      <c r="D262" s="3">
        <v>34</v>
      </c>
      <c r="E262" t="s">
        <v>17</v>
      </c>
      <c r="F262" t="str">
        <f>+CONCATENATE(Tabelle2[[#This Row],[Etage]]&amp;" - "&amp;Tabelle2[[#This Row],[Raum]]&amp;" - "&amp;Tabelle2[[#This Row],[Fassade]])</f>
        <v>2 - 34 - rechts</v>
      </c>
      <c r="G262">
        <v>3</v>
      </c>
      <c r="H262" s="1">
        <v>134.80000000000001</v>
      </c>
      <c r="I262" s="1">
        <v>200</v>
      </c>
      <c r="J262" t="s">
        <v>10</v>
      </c>
      <c r="L262" s="3" t="s">
        <v>14</v>
      </c>
      <c r="M262">
        <f>+((Tabelle2[[#This Row],[Höhe]]+25)/100)/2*Tabelle2[[#This Row],[Menge]]</f>
        <v>3.375</v>
      </c>
      <c r="Q262" s="9">
        <f>Tabelle2[[#This Row],[Höhe]]*Tabelle2[[#This Row],[Menge]]+Q261</f>
        <v>61345</v>
      </c>
    </row>
    <row r="263" spans="1:17" x14ac:dyDescent="0.45">
      <c r="A263">
        <v>259</v>
      </c>
      <c r="B263">
        <v>17</v>
      </c>
      <c r="C263">
        <v>2</v>
      </c>
      <c r="D263" s="3">
        <v>34</v>
      </c>
      <c r="E263" t="s">
        <v>17</v>
      </c>
      <c r="F263" t="str">
        <f>+CONCATENATE(Tabelle2[[#This Row],[Etage]]&amp;" - "&amp;Tabelle2[[#This Row],[Raum]]&amp;" - "&amp;Tabelle2[[#This Row],[Fassade]])</f>
        <v>2 - 34 - rechts</v>
      </c>
      <c r="G263">
        <v>1</v>
      </c>
      <c r="H263" s="1">
        <v>122.5</v>
      </c>
      <c r="I263" s="1">
        <v>200</v>
      </c>
      <c r="J263" t="s">
        <v>10</v>
      </c>
      <c r="L263" s="3" t="s">
        <v>14</v>
      </c>
      <c r="M263">
        <f>+((Tabelle2[[#This Row],[Höhe]]+25)/100)/2*Tabelle2[[#This Row],[Menge]]</f>
        <v>1.125</v>
      </c>
      <c r="Q263" s="9">
        <f>Tabelle2[[#This Row],[Höhe]]*Tabelle2[[#This Row],[Menge]]+Q262</f>
        <v>61545</v>
      </c>
    </row>
    <row r="264" spans="1:17" x14ac:dyDescent="0.45">
      <c r="A264">
        <v>260</v>
      </c>
      <c r="B264">
        <v>17</v>
      </c>
      <c r="C264">
        <v>2</v>
      </c>
      <c r="D264" s="3">
        <v>34</v>
      </c>
      <c r="E264" t="s">
        <v>17</v>
      </c>
      <c r="F264" t="str">
        <f>+CONCATENATE(Tabelle2[[#This Row],[Etage]]&amp;" - "&amp;Tabelle2[[#This Row],[Raum]]&amp;" - "&amp;Tabelle2[[#This Row],[Fassade]])</f>
        <v>2 - 34 - rechts</v>
      </c>
      <c r="G264">
        <v>1</v>
      </c>
      <c r="H264" s="1">
        <v>122</v>
      </c>
      <c r="I264" s="1">
        <v>200</v>
      </c>
      <c r="J264" t="s">
        <v>8</v>
      </c>
      <c r="L264" s="3" t="s">
        <v>14</v>
      </c>
      <c r="M264">
        <f>+((Tabelle2[[#This Row],[Höhe]]+25)/100)/2*Tabelle2[[#This Row],[Menge]]</f>
        <v>1.125</v>
      </c>
      <c r="Q264" s="9">
        <f>Tabelle2[[#This Row],[Höhe]]*Tabelle2[[#This Row],[Menge]]+Q263</f>
        <v>61745</v>
      </c>
    </row>
    <row r="265" spans="1:17" x14ac:dyDescent="0.45">
      <c r="A265">
        <v>261</v>
      </c>
      <c r="B265">
        <v>17</v>
      </c>
      <c r="C265">
        <v>2</v>
      </c>
      <c r="D265" s="3">
        <v>34</v>
      </c>
      <c r="E265" t="s">
        <v>17</v>
      </c>
      <c r="F265" t="str">
        <f>+CONCATENATE(Tabelle2[[#This Row],[Etage]]&amp;" - "&amp;Tabelle2[[#This Row],[Raum]]&amp;" - "&amp;Tabelle2[[#This Row],[Fassade]])</f>
        <v>2 - 34 - rechts</v>
      </c>
      <c r="G265">
        <v>2</v>
      </c>
      <c r="H265" s="1">
        <v>134.80000000000001</v>
      </c>
      <c r="I265" s="1">
        <v>200</v>
      </c>
      <c r="J265" t="s">
        <v>10</v>
      </c>
      <c r="L265" s="3" t="s">
        <v>14</v>
      </c>
      <c r="M265">
        <f>+((Tabelle2[[#This Row],[Höhe]]+25)/100)/2*Tabelle2[[#This Row],[Menge]]</f>
        <v>2.25</v>
      </c>
      <c r="Q265" s="9">
        <f>Tabelle2[[#This Row],[Höhe]]*Tabelle2[[#This Row],[Menge]]+Q264</f>
        <v>62145</v>
      </c>
    </row>
    <row r="266" spans="1:17" x14ac:dyDescent="0.45">
      <c r="A266">
        <v>262</v>
      </c>
      <c r="B266">
        <v>17</v>
      </c>
      <c r="C266">
        <v>2</v>
      </c>
      <c r="D266" s="3">
        <v>34</v>
      </c>
      <c r="E266" t="s">
        <v>17</v>
      </c>
      <c r="F266" t="str">
        <f>+CONCATENATE(Tabelle2[[#This Row],[Etage]]&amp;" - "&amp;Tabelle2[[#This Row],[Raum]]&amp;" - "&amp;Tabelle2[[#This Row],[Fassade]])</f>
        <v>2 - 34 - rechts</v>
      </c>
      <c r="G266">
        <v>1</v>
      </c>
      <c r="H266" s="1">
        <v>121</v>
      </c>
      <c r="I266" s="1">
        <v>200</v>
      </c>
      <c r="J266" t="s">
        <v>10</v>
      </c>
      <c r="L266" s="3" t="s">
        <v>14</v>
      </c>
      <c r="M266">
        <f>+((Tabelle2[[#This Row],[Höhe]]+25)/100)/2*Tabelle2[[#This Row],[Menge]]</f>
        <v>1.125</v>
      </c>
      <c r="Q266" s="9">
        <f>Tabelle2[[#This Row],[Höhe]]*Tabelle2[[#This Row],[Menge]]+Q265</f>
        <v>62345</v>
      </c>
    </row>
    <row r="267" spans="1:17" x14ac:dyDescent="0.45">
      <c r="A267">
        <v>263</v>
      </c>
      <c r="B267">
        <v>17</v>
      </c>
      <c r="C267">
        <v>2</v>
      </c>
      <c r="D267" s="3">
        <v>35</v>
      </c>
      <c r="E267" t="s">
        <v>17</v>
      </c>
      <c r="F267" t="str">
        <f>+CONCATENATE(Tabelle2[[#This Row],[Etage]]&amp;" - "&amp;Tabelle2[[#This Row],[Raum]]&amp;" - "&amp;Tabelle2[[#This Row],[Fassade]])</f>
        <v>2 - 35 - rechts</v>
      </c>
      <c r="G267">
        <v>1</v>
      </c>
      <c r="H267" s="1">
        <v>123.5</v>
      </c>
      <c r="I267" s="1">
        <v>200</v>
      </c>
      <c r="J267" t="s">
        <v>8</v>
      </c>
      <c r="L267" s="3" t="s">
        <v>14</v>
      </c>
      <c r="M267">
        <f>+((Tabelle2[[#This Row],[Höhe]]+25)/100)/2*Tabelle2[[#This Row],[Menge]]</f>
        <v>1.125</v>
      </c>
      <c r="Q267" s="9">
        <f>Tabelle2[[#This Row],[Höhe]]*Tabelle2[[#This Row],[Menge]]+Q266</f>
        <v>62545</v>
      </c>
    </row>
    <row r="268" spans="1:17" x14ac:dyDescent="0.45">
      <c r="A268">
        <v>264</v>
      </c>
      <c r="B268">
        <v>17</v>
      </c>
      <c r="C268">
        <v>2</v>
      </c>
      <c r="D268" s="3">
        <v>35</v>
      </c>
      <c r="E268" t="s">
        <v>17</v>
      </c>
      <c r="F268" t="str">
        <f>+CONCATENATE(Tabelle2[[#This Row],[Etage]]&amp;" - "&amp;Tabelle2[[#This Row],[Raum]]&amp;" - "&amp;Tabelle2[[#This Row],[Fassade]])</f>
        <v>2 - 35 - rechts</v>
      </c>
      <c r="G268">
        <v>1</v>
      </c>
      <c r="H268" s="1">
        <v>130</v>
      </c>
      <c r="I268" s="1">
        <v>200</v>
      </c>
      <c r="J268" t="s">
        <v>10</v>
      </c>
      <c r="L268" s="3" t="s">
        <v>14</v>
      </c>
      <c r="M268">
        <f>+((Tabelle2[[#This Row],[Höhe]]+25)/100)/2*Tabelle2[[#This Row],[Menge]]</f>
        <v>1.125</v>
      </c>
      <c r="Q268" s="9">
        <f>Tabelle2[[#This Row],[Höhe]]*Tabelle2[[#This Row],[Menge]]+Q267</f>
        <v>62745</v>
      </c>
    </row>
    <row r="269" spans="1:17" x14ac:dyDescent="0.45">
      <c r="A269">
        <v>265</v>
      </c>
      <c r="B269">
        <v>17</v>
      </c>
      <c r="C269">
        <v>2</v>
      </c>
      <c r="D269" s="3">
        <v>36</v>
      </c>
      <c r="E269" t="s">
        <v>17</v>
      </c>
      <c r="F269" t="str">
        <f>+CONCATENATE(Tabelle2[[#This Row],[Etage]]&amp;" - "&amp;Tabelle2[[#This Row],[Raum]]&amp;" - "&amp;Tabelle2[[#This Row],[Fassade]])</f>
        <v>2 - 36 - rechts</v>
      </c>
      <c r="G269">
        <v>1</v>
      </c>
      <c r="H269" s="1">
        <v>129</v>
      </c>
      <c r="I269" s="1">
        <v>200</v>
      </c>
      <c r="J269" t="s">
        <v>8</v>
      </c>
      <c r="L269" s="3" t="s">
        <v>14</v>
      </c>
      <c r="M269">
        <f>+((Tabelle2[[#This Row],[Höhe]]+25)/100)/2*Tabelle2[[#This Row],[Menge]]</f>
        <v>1.125</v>
      </c>
      <c r="Q269" s="9">
        <f>Tabelle2[[#This Row],[Höhe]]*Tabelle2[[#This Row],[Menge]]+Q268</f>
        <v>62945</v>
      </c>
    </row>
    <row r="270" spans="1:17" x14ac:dyDescent="0.45">
      <c r="A270">
        <v>266</v>
      </c>
      <c r="B270">
        <v>17</v>
      </c>
      <c r="C270">
        <v>2</v>
      </c>
      <c r="D270" s="3">
        <v>36</v>
      </c>
      <c r="E270" t="s">
        <v>17</v>
      </c>
      <c r="F270" t="str">
        <f>+CONCATENATE(Tabelle2[[#This Row],[Etage]]&amp;" - "&amp;Tabelle2[[#This Row],[Raum]]&amp;" - "&amp;Tabelle2[[#This Row],[Fassade]])</f>
        <v>2 - 36 - rechts</v>
      </c>
      <c r="G270">
        <v>1</v>
      </c>
      <c r="H270" s="1">
        <v>121</v>
      </c>
      <c r="I270" s="1">
        <v>200</v>
      </c>
      <c r="J270" t="s">
        <v>10</v>
      </c>
      <c r="L270" s="3" t="s">
        <v>14</v>
      </c>
      <c r="M270">
        <f>+((Tabelle2[[#This Row],[Höhe]]+25)/100)/2*Tabelle2[[#This Row],[Menge]]</f>
        <v>1.125</v>
      </c>
      <c r="Q270" s="9">
        <f>Tabelle2[[#This Row],[Höhe]]*Tabelle2[[#This Row],[Menge]]+Q269</f>
        <v>63145</v>
      </c>
    </row>
    <row r="271" spans="1:17" x14ac:dyDescent="0.45">
      <c r="A271">
        <v>267</v>
      </c>
      <c r="B271">
        <v>17</v>
      </c>
      <c r="C271">
        <v>1</v>
      </c>
      <c r="D271" s="3">
        <v>4</v>
      </c>
      <c r="E271" t="s">
        <v>13</v>
      </c>
      <c r="F271" t="str">
        <f>+CONCATENATE(Tabelle2[[#This Row],[Etage]]&amp;" - "&amp;Tabelle2[[#This Row],[Raum]]&amp;" - "&amp;Tabelle2[[#This Row],[Fassade]])</f>
        <v>1 - 4 - hinten</v>
      </c>
      <c r="G271">
        <v>1</v>
      </c>
      <c r="H271" s="1">
        <v>120</v>
      </c>
      <c r="I271" s="1">
        <v>200</v>
      </c>
      <c r="J271" t="s">
        <v>8</v>
      </c>
      <c r="L271" s="3" t="s">
        <v>14</v>
      </c>
      <c r="M271">
        <f>+((Tabelle2[[#This Row],[Höhe]]+25)/100)/2*Tabelle2[[#This Row],[Menge]]</f>
        <v>1.125</v>
      </c>
      <c r="Q271" s="9">
        <f>Tabelle2[[#This Row],[Höhe]]*Tabelle2[[#This Row],[Menge]]+Q270</f>
        <v>63345</v>
      </c>
    </row>
    <row r="272" spans="1:17" x14ac:dyDescent="0.45">
      <c r="A272">
        <v>268</v>
      </c>
      <c r="B272">
        <v>17</v>
      </c>
      <c r="C272">
        <v>1</v>
      </c>
      <c r="D272" s="3">
        <v>4</v>
      </c>
      <c r="E272" t="s">
        <v>13</v>
      </c>
      <c r="F272" t="str">
        <f>+CONCATENATE(Tabelle2[[#This Row],[Etage]]&amp;" - "&amp;Tabelle2[[#This Row],[Raum]]&amp;" - "&amp;Tabelle2[[#This Row],[Fassade]])</f>
        <v>1 - 4 - hinten</v>
      </c>
      <c r="G272">
        <v>6</v>
      </c>
      <c r="H272" s="1">
        <v>134.80000000000001</v>
      </c>
      <c r="I272" s="1">
        <v>200</v>
      </c>
      <c r="J272" t="s">
        <v>10</v>
      </c>
      <c r="L272" s="3" t="s">
        <v>14</v>
      </c>
      <c r="M272">
        <f>+((Tabelle2[[#This Row],[Höhe]]+25)/100)/2*Tabelle2[[#This Row],[Menge]]</f>
        <v>6.75</v>
      </c>
      <c r="Q272" s="9">
        <f>Tabelle2[[#This Row],[Höhe]]*Tabelle2[[#This Row],[Menge]]+Q271</f>
        <v>64545</v>
      </c>
    </row>
    <row r="273" spans="1:17" x14ac:dyDescent="0.45">
      <c r="A273">
        <v>269</v>
      </c>
      <c r="B273">
        <v>17</v>
      </c>
      <c r="C273">
        <v>1</v>
      </c>
      <c r="D273" s="3">
        <v>4</v>
      </c>
      <c r="E273" t="s">
        <v>13</v>
      </c>
      <c r="F273" t="str">
        <f>+CONCATENATE(Tabelle2[[#This Row],[Etage]]&amp;" - "&amp;Tabelle2[[#This Row],[Raum]]&amp;" - "&amp;Tabelle2[[#This Row],[Fassade]])</f>
        <v>1 - 4 - hinten</v>
      </c>
      <c r="G273">
        <v>1</v>
      </c>
      <c r="H273" s="1">
        <v>70</v>
      </c>
      <c r="I273" s="1">
        <v>200</v>
      </c>
      <c r="J273" t="s">
        <v>10</v>
      </c>
      <c r="L273" s="3" t="s">
        <v>14</v>
      </c>
      <c r="M273">
        <f>+((Tabelle2[[#This Row],[Höhe]]+25)/100)/2*Tabelle2[[#This Row],[Menge]]</f>
        <v>1.125</v>
      </c>
      <c r="Q273" s="9">
        <f>Tabelle2[[#This Row],[Höhe]]*Tabelle2[[#This Row],[Menge]]+Q272</f>
        <v>64745</v>
      </c>
    </row>
    <row r="274" spans="1:17" x14ac:dyDescent="0.45">
      <c r="A274">
        <v>270</v>
      </c>
      <c r="B274">
        <v>17</v>
      </c>
      <c r="C274">
        <v>1</v>
      </c>
      <c r="D274" s="3">
        <v>6</v>
      </c>
      <c r="E274" t="s">
        <v>12</v>
      </c>
      <c r="F274" t="str">
        <f>+CONCATENATE(Tabelle2[[#This Row],[Etage]]&amp;" - "&amp;Tabelle2[[#This Row],[Raum]]&amp;" - "&amp;Tabelle2[[#This Row],[Fassade]])</f>
        <v>1 - 6 - Str</v>
      </c>
      <c r="G274">
        <v>1</v>
      </c>
      <c r="H274" s="1">
        <v>75</v>
      </c>
      <c r="I274" s="1">
        <v>200</v>
      </c>
      <c r="J274" t="s">
        <v>8</v>
      </c>
      <c r="L274" s="3" t="s">
        <v>14</v>
      </c>
      <c r="M274">
        <f>+((Tabelle2[[#This Row],[Höhe]]+25)/100)/2*Tabelle2[[#This Row],[Menge]]</f>
        <v>1.125</v>
      </c>
      <c r="Q274" s="9">
        <f>Tabelle2[[#This Row],[Höhe]]*Tabelle2[[#This Row],[Menge]]+Q273</f>
        <v>64945</v>
      </c>
    </row>
    <row r="275" spans="1:17" x14ac:dyDescent="0.45">
      <c r="A275">
        <v>271</v>
      </c>
      <c r="B275">
        <v>17</v>
      </c>
      <c r="C275">
        <v>1</v>
      </c>
      <c r="D275" s="3">
        <v>6</v>
      </c>
      <c r="E275" t="s">
        <v>12</v>
      </c>
      <c r="F275" t="str">
        <f>+CONCATENATE(Tabelle2[[#This Row],[Etage]]&amp;" - "&amp;Tabelle2[[#This Row],[Raum]]&amp;" - "&amp;Tabelle2[[#This Row],[Fassade]])</f>
        <v>1 - 6 - Str</v>
      </c>
      <c r="G275">
        <v>7</v>
      </c>
      <c r="H275" s="1">
        <v>134.80000000000001</v>
      </c>
      <c r="I275" s="1">
        <v>200</v>
      </c>
      <c r="J275" t="s">
        <v>10</v>
      </c>
      <c r="L275" s="3" t="s">
        <v>14</v>
      </c>
      <c r="M275">
        <f>+((Tabelle2[[#This Row],[Höhe]]+25)/100)/2*Tabelle2[[#This Row],[Menge]]</f>
        <v>7.875</v>
      </c>
      <c r="Q275" s="9">
        <f>Tabelle2[[#This Row],[Höhe]]*Tabelle2[[#This Row],[Menge]]+Q274</f>
        <v>66345</v>
      </c>
    </row>
    <row r="276" spans="1:17" x14ac:dyDescent="0.45">
      <c r="A276">
        <v>272</v>
      </c>
      <c r="B276">
        <v>17</v>
      </c>
      <c r="C276">
        <v>1</v>
      </c>
      <c r="D276" s="3">
        <v>6</v>
      </c>
      <c r="E276" t="s">
        <v>12</v>
      </c>
      <c r="F276" t="str">
        <f>+CONCATENATE(Tabelle2[[#This Row],[Etage]]&amp;" - "&amp;Tabelle2[[#This Row],[Raum]]&amp;" - "&amp;Tabelle2[[#This Row],[Fassade]])</f>
        <v>1 - 6 - Str</v>
      </c>
      <c r="G276">
        <v>1</v>
      </c>
      <c r="H276" s="1">
        <v>175</v>
      </c>
      <c r="I276" s="1">
        <v>200</v>
      </c>
      <c r="J276" t="s">
        <v>10</v>
      </c>
      <c r="L276" s="3" t="s">
        <v>14</v>
      </c>
      <c r="M276">
        <f>+((Tabelle2[[#This Row],[Höhe]]+25)/100)/2*Tabelle2[[#This Row],[Menge]]</f>
        <v>1.125</v>
      </c>
      <c r="Q276" s="9">
        <f>Tabelle2[[#This Row],[Höhe]]*Tabelle2[[#This Row],[Menge]]+Q275</f>
        <v>66545</v>
      </c>
    </row>
    <row r="277" spans="1:17" x14ac:dyDescent="0.45">
      <c r="A277">
        <v>273</v>
      </c>
      <c r="B277">
        <v>17</v>
      </c>
      <c r="C277">
        <v>1</v>
      </c>
      <c r="D277" s="3">
        <v>6</v>
      </c>
      <c r="E277" t="s">
        <v>16</v>
      </c>
      <c r="F277" t="str">
        <f>+CONCATENATE(Tabelle2[[#This Row],[Etage]]&amp;" - "&amp;Tabelle2[[#This Row],[Raum]]&amp;" - "&amp;Tabelle2[[#This Row],[Fassade]])</f>
        <v>1 - 6 - links</v>
      </c>
      <c r="G277">
        <v>1</v>
      </c>
      <c r="H277" s="1">
        <v>157</v>
      </c>
      <c r="I277" s="1">
        <v>200</v>
      </c>
      <c r="J277" t="s">
        <v>8</v>
      </c>
      <c r="L277" s="3" t="s">
        <v>14</v>
      </c>
      <c r="M277">
        <f>+((Tabelle2[[#This Row],[Höhe]]+25)/100)/2*Tabelle2[[#This Row],[Menge]]</f>
        <v>1.125</v>
      </c>
      <c r="Q277" s="9">
        <f>Tabelle2[[#This Row],[Höhe]]*Tabelle2[[#This Row],[Menge]]+Q276</f>
        <v>66745</v>
      </c>
    </row>
    <row r="278" spans="1:17" x14ac:dyDescent="0.45">
      <c r="A278">
        <v>274</v>
      </c>
      <c r="B278">
        <v>17</v>
      </c>
      <c r="C278">
        <v>1</v>
      </c>
      <c r="D278" s="3">
        <v>6</v>
      </c>
      <c r="E278" t="s">
        <v>16</v>
      </c>
      <c r="F278" t="str">
        <f>+CONCATENATE(Tabelle2[[#This Row],[Etage]]&amp;" - "&amp;Tabelle2[[#This Row],[Raum]]&amp;" - "&amp;Tabelle2[[#This Row],[Fassade]])</f>
        <v>1 - 6 - links</v>
      </c>
      <c r="G278">
        <v>8</v>
      </c>
      <c r="H278" s="1">
        <v>134.80000000000001</v>
      </c>
      <c r="I278" s="1">
        <v>200</v>
      </c>
      <c r="J278" t="s">
        <v>10</v>
      </c>
      <c r="L278" s="3" t="s">
        <v>14</v>
      </c>
      <c r="M278">
        <f>+((Tabelle2[[#This Row],[Höhe]]+25)/100)/2*Tabelle2[[#This Row],[Menge]]</f>
        <v>9</v>
      </c>
      <c r="Q278" s="9">
        <f>Tabelle2[[#This Row],[Höhe]]*Tabelle2[[#This Row],[Menge]]+Q277</f>
        <v>68345</v>
      </c>
    </row>
    <row r="279" spans="1:17" x14ac:dyDescent="0.45">
      <c r="A279">
        <v>275</v>
      </c>
      <c r="B279">
        <v>17</v>
      </c>
      <c r="C279">
        <v>1</v>
      </c>
      <c r="D279" s="3">
        <v>6</v>
      </c>
      <c r="E279" t="s">
        <v>16</v>
      </c>
      <c r="F279" t="str">
        <f>+CONCATENATE(Tabelle2[[#This Row],[Etage]]&amp;" - "&amp;Tabelle2[[#This Row],[Raum]]&amp;" - "&amp;Tabelle2[[#This Row],[Fassade]])</f>
        <v>1 - 6 - links</v>
      </c>
      <c r="G279">
        <v>1</v>
      </c>
      <c r="H279" s="1">
        <v>175</v>
      </c>
      <c r="I279" s="1">
        <v>200</v>
      </c>
      <c r="J279" t="s">
        <v>10</v>
      </c>
      <c r="L279" s="3" t="s">
        <v>14</v>
      </c>
      <c r="M279">
        <f>+((Tabelle2[[#This Row],[Höhe]]+25)/100)/2*Tabelle2[[#This Row],[Menge]]</f>
        <v>1.125</v>
      </c>
      <c r="Q279" s="9">
        <f>Tabelle2[[#This Row],[Höhe]]*Tabelle2[[#This Row],[Menge]]+Q278</f>
        <v>68545</v>
      </c>
    </row>
    <row r="280" spans="1:17" x14ac:dyDescent="0.45">
      <c r="A280">
        <v>276</v>
      </c>
      <c r="B280">
        <v>17</v>
      </c>
      <c r="C280">
        <v>1</v>
      </c>
      <c r="D280" s="3">
        <v>6</v>
      </c>
      <c r="E280" t="s">
        <v>16</v>
      </c>
      <c r="F280" t="str">
        <f>+CONCATENATE(Tabelle2[[#This Row],[Etage]]&amp;" - "&amp;Tabelle2[[#This Row],[Raum]]&amp;" - "&amp;Tabelle2[[#This Row],[Fassade]])</f>
        <v>1 - 6 - links</v>
      </c>
      <c r="G280">
        <v>1</v>
      </c>
      <c r="H280" s="1">
        <v>150</v>
      </c>
      <c r="I280" s="1">
        <v>200</v>
      </c>
      <c r="J280" t="s">
        <v>8</v>
      </c>
      <c r="L280" s="3" t="s">
        <v>14</v>
      </c>
      <c r="M280">
        <f>+((Tabelle2[[#This Row],[Höhe]]+25)/100)/2*Tabelle2[[#This Row],[Menge]]</f>
        <v>1.125</v>
      </c>
      <c r="Q280" s="9">
        <f>Tabelle2[[#This Row],[Höhe]]*Tabelle2[[#This Row],[Menge]]+Q279</f>
        <v>68745</v>
      </c>
    </row>
    <row r="281" spans="1:17" x14ac:dyDescent="0.45">
      <c r="A281">
        <v>277</v>
      </c>
      <c r="B281">
        <v>17</v>
      </c>
      <c r="C281">
        <v>1</v>
      </c>
      <c r="D281" s="3">
        <v>6</v>
      </c>
      <c r="E281" t="s">
        <v>16</v>
      </c>
      <c r="F281" t="str">
        <f>+CONCATENATE(Tabelle2[[#This Row],[Etage]]&amp;" - "&amp;Tabelle2[[#This Row],[Raum]]&amp;" - "&amp;Tabelle2[[#This Row],[Fassade]])</f>
        <v>1 - 6 - links</v>
      </c>
      <c r="G281">
        <v>7</v>
      </c>
      <c r="H281" s="1">
        <v>134.80000000000001</v>
      </c>
      <c r="I281" s="1">
        <v>200</v>
      </c>
      <c r="J281" t="s">
        <v>10</v>
      </c>
      <c r="L281" s="3" t="s">
        <v>14</v>
      </c>
      <c r="M281">
        <f>+((Tabelle2[[#This Row],[Höhe]]+25)/100)/2*Tabelle2[[#This Row],[Menge]]</f>
        <v>7.875</v>
      </c>
      <c r="Q281" s="9">
        <f>Tabelle2[[#This Row],[Höhe]]*Tabelle2[[#This Row],[Menge]]+Q280</f>
        <v>70145</v>
      </c>
    </row>
    <row r="282" spans="1:17" x14ac:dyDescent="0.45">
      <c r="A282">
        <v>278</v>
      </c>
      <c r="B282">
        <v>17</v>
      </c>
      <c r="C282">
        <v>1</v>
      </c>
      <c r="D282" s="3">
        <v>6</v>
      </c>
      <c r="E282" t="s">
        <v>16</v>
      </c>
      <c r="F282" t="str">
        <f>+CONCATENATE(Tabelle2[[#This Row],[Etage]]&amp;" - "&amp;Tabelle2[[#This Row],[Raum]]&amp;" - "&amp;Tabelle2[[#This Row],[Fassade]])</f>
        <v>1 - 6 - links</v>
      </c>
      <c r="G282">
        <v>1</v>
      </c>
      <c r="H282" s="1">
        <v>128</v>
      </c>
      <c r="I282" s="1">
        <v>200</v>
      </c>
      <c r="J282" t="s">
        <v>10</v>
      </c>
      <c r="L282" s="3" t="s">
        <v>14</v>
      </c>
      <c r="M282">
        <f>+((Tabelle2[[#This Row],[Höhe]]+25)/100)/2*Tabelle2[[#This Row],[Menge]]</f>
        <v>1.125</v>
      </c>
      <c r="Q282" s="9">
        <f>Tabelle2[[#This Row],[Höhe]]*Tabelle2[[#This Row],[Menge]]+Q281</f>
        <v>70345</v>
      </c>
    </row>
    <row r="283" spans="1:17" x14ac:dyDescent="0.45">
      <c r="A283">
        <v>279</v>
      </c>
      <c r="B283">
        <v>17</v>
      </c>
      <c r="C283">
        <v>1</v>
      </c>
      <c r="D283" s="3">
        <v>8</v>
      </c>
      <c r="E283" t="s">
        <v>17</v>
      </c>
      <c r="F283" t="str">
        <f>+CONCATENATE(Tabelle2[[#This Row],[Etage]]&amp;" - "&amp;Tabelle2[[#This Row],[Raum]]&amp;" - "&amp;Tabelle2[[#This Row],[Fassade]])</f>
        <v>1 - 8 - rechts</v>
      </c>
      <c r="G283">
        <v>1</v>
      </c>
      <c r="H283" s="1">
        <v>130.5</v>
      </c>
      <c r="I283" s="1">
        <v>200</v>
      </c>
      <c r="J283" t="s">
        <v>8</v>
      </c>
      <c r="L283" s="3" t="s">
        <v>14</v>
      </c>
      <c r="M283">
        <f>+((Tabelle2[[#This Row],[Höhe]]+25)/100)/2*Tabelle2[[#This Row],[Menge]]</f>
        <v>1.125</v>
      </c>
      <c r="Q283" s="9">
        <f>Tabelle2[[#This Row],[Höhe]]*Tabelle2[[#This Row],[Menge]]+Q282</f>
        <v>70545</v>
      </c>
    </row>
    <row r="284" spans="1:17" x14ac:dyDescent="0.45">
      <c r="A284">
        <v>280</v>
      </c>
      <c r="B284">
        <v>17</v>
      </c>
      <c r="C284">
        <v>1</v>
      </c>
      <c r="D284" s="3">
        <v>8</v>
      </c>
      <c r="E284" t="s">
        <v>17</v>
      </c>
      <c r="F284" t="str">
        <f>+CONCATENATE(Tabelle2[[#This Row],[Etage]]&amp;" - "&amp;Tabelle2[[#This Row],[Raum]]&amp;" - "&amp;Tabelle2[[#This Row],[Fassade]])</f>
        <v>1 - 8 - rechts</v>
      </c>
      <c r="G284">
        <v>1</v>
      </c>
      <c r="H284" s="1">
        <v>120.5</v>
      </c>
      <c r="I284" s="1">
        <v>200</v>
      </c>
      <c r="J284" t="s">
        <v>10</v>
      </c>
      <c r="L284" s="3" t="s">
        <v>14</v>
      </c>
      <c r="M284">
        <f>+((Tabelle2[[#This Row],[Höhe]]+25)/100)/2*Tabelle2[[#This Row],[Menge]]</f>
        <v>1.125</v>
      </c>
      <c r="Q284" s="9">
        <f>Tabelle2[[#This Row],[Höhe]]*Tabelle2[[#This Row],[Menge]]+Q283</f>
        <v>70745</v>
      </c>
    </row>
    <row r="285" spans="1:17" x14ac:dyDescent="0.45">
      <c r="A285">
        <v>281</v>
      </c>
      <c r="B285">
        <v>17</v>
      </c>
      <c r="C285">
        <v>1</v>
      </c>
      <c r="D285" s="3">
        <v>8</v>
      </c>
      <c r="E285" t="s">
        <v>17</v>
      </c>
      <c r="F285" t="str">
        <f>+CONCATENATE(Tabelle2[[#This Row],[Etage]]&amp;" - "&amp;Tabelle2[[#This Row],[Raum]]&amp;" - "&amp;Tabelle2[[#This Row],[Fassade]])</f>
        <v>1 - 8 - rechts</v>
      </c>
      <c r="G285">
        <v>1</v>
      </c>
      <c r="H285" s="1">
        <v>123</v>
      </c>
      <c r="I285" s="1">
        <v>200</v>
      </c>
      <c r="J285" t="s">
        <v>8</v>
      </c>
      <c r="L285" s="3" t="s">
        <v>14</v>
      </c>
      <c r="M285">
        <f>+((Tabelle2[[#This Row],[Höhe]]+25)/100)/2*Tabelle2[[#This Row],[Menge]]</f>
        <v>1.125</v>
      </c>
      <c r="Q285" s="9">
        <f>Tabelle2[[#This Row],[Höhe]]*Tabelle2[[#This Row],[Menge]]+Q284</f>
        <v>70945</v>
      </c>
    </row>
    <row r="286" spans="1:17" x14ac:dyDescent="0.45">
      <c r="A286">
        <v>282</v>
      </c>
      <c r="B286">
        <v>17</v>
      </c>
      <c r="C286">
        <v>1</v>
      </c>
      <c r="D286" s="3">
        <v>8</v>
      </c>
      <c r="E286" t="s">
        <v>17</v>
      </c>
      <c r="F286" t="str">
        <f>+CONCATENATE(Tabelle2[[#This Row],[Etage]]&amp;" - "&amp;Tabelle2[[#This Row],[Raum]]&amp;" - "&amp;Tabelle2[[#This Row],[Fassade]])</f>
        <v>1 - 8 - rechts</v>
      </c>
      <c r="G286">
        <v>2</v>
      </c>
      <c r="H286" s="1">
        <v>134.80000000000001</v>
      </c>
      <c r="I286" s="1">
        <v>200</v>
      </c>
      <c r="J286" t="s">
        <v>10</v>
      </c>
      <c r="L286" s="3" t="s">
        <v>14</v>
      </c>
      <c r="M286">
        <f>+((Tabelle2[[#This Row],[Höhe]]+25)/100)/2*Tabelle2[[#This Row],[Menge]]</f>
        <v>2.25</v>
      </c>
      <c r="Q286" s="9">
        <f>Tabelle2[[#This Row],[Höhe]]*Tabelle2[[#This Row],[Menge]]+Q285</f>
        <v>71345</v>
      </c>
    </row>
    <row r="287" spans="1:17" x14ac:dyDescent="0.45">
      <c r="A287">
        <v>283</v>
      </c>
      <c r="B287">
        <v>17</v>
      </c>
      <c r="C287">
        <v>1</v>
      </c>
      <c r="D287" s="3">
        <v>8</v>
      </c>
      <c r="E287" t="s">
        <v>17</v>
      </c>
      <c r="F287" t="str">
        <f>+CONCATENATE(Tabelle2[[#This Row],[Etage]]&amp;" - "&amp;Tabelle2[[#This Row],[Raum]]&amp;" - "&amp;Tabelle2[[#This Row],[Fassade]])</f>
        <v>1 - 8 - rechts</v>
      </c>
      <c r="G287">
        <v>1</v>
      </c>
      <c r="H287" s="1">
        <v>120.5</v>
      </c>
      <c r="I287" s="1">
        <v>200</v>
      </c>
      <c r="J287" t="s">
        <v>10</v>
      </c>
      <c r="L287" s="3" t="s">
        <v>14</v>
      </c>
      <c r="M287">
        <f>+((Tabelle2[[#This Row],[Höhe]]+25)/100)/2*Tabelle2[[#This Row],[Menge]]</f>
        <v>1.125</v>
      </c>
      <c r="Q287" s="9">
        <f>Tabelle2[[#This Row],[Höhe]]*Tabelle2[[#This Row],[Menge]]+Q286</f>
        <v>71545</v>
      </c>
    </row>
    <row r="288" spans="1:17" x14ac:dyDescent="0.45">
      <c r="A288">
        <v>284</v>
      </c>
      <c r="B288">
        <v>17</v>
      </c>
      <c r="C288">
        <v>1</v>
      </c>
      <c r="D288" s="3">
        <v>9</v>
      </c>
      <c r="E288" t="s">
        <v>17</v>
      </c>
      <c r="F288" t="str">
        <f>+CONCATENATE(Tabelle2[[#This Row],[Etage]]&amp;" - "&amp;Tabelle2[[#This Row],[Raum]]&amp;" - "&amp;Tabelle2[[#This Row],[Fassade]])</f>
        <v>1 - 9 - rechts</v>
      </c>
      <c r="G288">
        <v>1</v>
      </c>
      <c r="H288" s="1">
        <v>123</v>
      </c>
      <c r="I288" s="1">
        <v>200</v>
      </c>
      <c r="J288" t="s">
        <v>8</v>
      </c>
      <c r="L288" s="3" t="s">
        <v>14</v>
      </c>
      <c r="M288">
        <f>+((Tabelle2[[#This Row],[Höhe]]+25)/100)/2*Tabelle2[[#This Row],[Menge]]</f>
        <v>1.125</v>
      </c>
      <c r="Q288" s="9">
        <f>Tabelle2[[#This Row],[Höhe]]*Tabelle2[[#This Row],[Menge]]+Q287</f>
        <v>71745</v>
      </c>
    </row>
    <row r="289" spans="1:17" x14ac:dyDescent="0.45">
      <c r="A289">
        <v>285</v>
      </c>
      <c r="B289">
        <v>17</v>
      </c>
      <c r="C289">
        <v>1</v>
      </c>
      <c r="D289" s="3">
        <v>9</v>
      </c>
      <c r="E289" t="s">
        <v>17</v>
      </c>
      <c r="F289" t="str">
        <f>+CONCATENATE(Tabelle2[[#This Row],[Etage]]&amp;" - "&amp;Tabelle2[[#This Row],[Raum]]&amp;" - "&amp;Tabelle2[[#This Row],[Fassade]])</f>
        <v>1 - 9 - rechts</v>
      </c>
      <c r="G289">
        <v>1</v>
      </c>
      <c r="H289" s="1">
        <v>130.5</v>
      </c>
      <c r="I289" s="1">
        <v>200</v>
      </c>
      <c r="J289" t="s">
        <v>10</v>
      </c>
      <c r="L289" s="3" t="s">
        <v>14</v>
      </c>
      <c r="M289">
        <f>+((Tabelle2[[#This Row],[Höhe]]+25)/100)/2*Tabelle2[[#This Row],[Menge]]</f>
        <v>1.125</v>
      </c>
      <c r="Q289" s="9">
        <f>Tabelle2[[#This Row],[Höhe]]*Tabelle2[[#This Row],[Menge]]+Q288</f>
        <v>71945</v>
      </c>
    </row>
    <row r="290" spans="1:17" x14ac:dyDescent="0.45">
      <c r="A290">
        <v>286</v>
      </c>
      <c r="B290">
        <v>17</v>
      </c>
      <c r="C290">
        <v>1</v>
      </c>
      <c r="D290" s="3">
        <v>10</v>
      </c>
      <c r="E290" t="s">
        <v>17</v>
      </c>
      <c r="F290" t="str">
        <f>+CONCATENATE(Tabelle2[[#This Row],[Etage]]&amp;" - "&amp;Tabelle2[[#This Row],[Raum]]&amp;" - "&amp;Tabelle2[[#This Row],[Fassade]])</f>
        <v>1 - 10 - rechts</v>
      </c>
      <c r="G290">
        <v>1</v>
      </c>
      <c r="H290" s="1">
        <v>130</v>
      </c>
      <c r="I290" s="2">
        <v>165</v>
      </c>
      <c r="J290" t="s">
        <v>8</v>
      </c>
      <c r="L290" s="3" t="s">
        <v>14</v>
      </c>
      <c r="M290">
        <f>+((Tabelle2[[#This Row],[Höhe]]+25)/100)/2*Tabelle2[[#This Row],[Menge]]</f>
        <v>0.95</v>
      </c>
      <c r="Q290" s="9">
        <f>Tabelle2[[#This Row],[Höhe]]*Tabelle2[[#This Row],[Menge]]+Q289</f>
        <v>72110</v>
      </c>
    </row>
    <row r="291" spans="1:17" x14ac:dyDescent="0.45">
      <c r="A291">
        <v>287</v>
      </c>
      <c r="B291">
        <v>17</v>
      </c>
      <c r="C291">
        <v>1</v>
      </c>
      <c r="D291" s="3">
        <v>10</v>
      </c>
      <c r="E291" t="s">
        <v>17</v>
      </c>
      <c r="F291" t="str">
        <f>+CONCATENATE(Tabelle2[[#This Row],[Etage]]&amp;" - "&amp;Tabelle2[[#This Row],[Raum]]&amp;" - "&amp;Tabelle2[[#This Row],[Fassade]])</f>
        <v>1 - 10 - rechts</v>
      </c>
      <c r="G291">
        <v>1</v>
      </c>
      <c r="H291" s="1">
        <v>134.80000000000001</v>
      </c>
      <c r="I291" s="2">
        <v>165</v>
      </c>
      <c r="J291" t="s">
        <v>10</v>
      </c>
      <c r="L291" s="3" t="s">
        <v>14</v>
      </c>
      <c r="M291">
        <f>+((Tabelle2[[#This Row],[Höhe]]+25)/100)/2*Tabelle2[[#This Row],[Menge]]</f>
        <v>0.95</v>
      </c>
      <c r="Q291" s="9">
        <f>Tabelle2[[#This Row],[Höhe]]*Tabelle2[[#This Row],[Menge]]+Q290</f>
        <v>72275</v>
      </c>
    </row>
    <row r="292" spans="1:17" x14ac:dyDescent="0.45">
      <c r="A292">
        <v>288</v>
      </c>
      <c r="B292">
        <v>17</v>
      </c>
      <c r="C292">
        <v>1</v>
      </c>
      <c r="D292" s="3">
        <v>10</v>
      </c>
      <c r="E292" t="s">
        <v>17</v>
      </c>
      <c r="F292" t="str">
        <f>+CONCATENATE(Tabelle2[[#This Row],[Etage]]&amp;" - "&amp;Tabelle2[[#This Row],[Raum]]&amp;" - "&amp;Tabelle2[[#This Row],[Fassade]])</f>
        <v>1 - 10 - rechts</v>
      </c>
      <c r="G292">
        <v>1</v>
      </c>
      <c r="H292" s="1">
        <v>120</v>
      </c>
      <c r="I292" s="2">
        <v>165</v>
      </c>
      <c r="J292" t="s">
        <v>10</v>
      </c>
      <c r="L292" s="3" t="s">
        <v>14</v>
      </c>
      <c r="M292">
        <f>+((Tabelle2[[#This Row],[Höhe]]+25)/100)/2*Tabelle2[[#This Row],[Menge]]</f>
        <v>0.95</v>
      </c>
      <c r="Q292" s="9">
        <f>Tabelle2[[#This Row],[Höhe]]*Tabelle2[[#This Row],[Menge]]+Q291</f>
        <v>72440</v>
      </c>
    </row>
    <row r="293" spans="1:17" x14ac:dyDescent="0.45">
      <c r="A293">
        <v>289</v>
      </c>
      <c r="B293">
        <v>17</v>
      </c>
      <c r="C293">
        <v>1</v>
      </c>
      <c r="D293" s="3">
        <v>10</v>
      </c>
      <c r="E293" t="s">
        <v>17</v>
      </c>
      <c r="F293" t="str">
        <f>+CONCATENATE(Tabelle2[[#This Row],[Etage]]&amp;" - "&amp;Tabelle2[[#This Row],[Raum]]&amp;" - "&amp;Tabelle2[[#This Row],[Fassade]])</f>
        <v>1 - 10 - rechts</v>
      </c>
      <c r="G293">
        <v>1</v>
      </c>
      <c r="H293" s="1">
        <v>151</v>
      </c>
      <c r="I293" s="1">
        <v>165</v>
      </c>
      <c r="J293" t="s">
        <v>10</v>
      </c>
      <c r="L293" s="3" t="s">
        <v>14</v>
      </c>
      <c r="M293">
        <f>+((Tabelle2[[#This Row],[Höhe]]+25)/100)/2*Tabelle2[[#This Row],[Menge]]</f>
        <v>0.95</v>
      </c>
      <c r="Q293" s="9">
        <f>Tabelle2[[#This Row],[Höhe]]*Tabelle2[[#This Row],[Menge]]+Q292</f>
        <v>72605</v>
      </c>
    </row>
    <row r="294" spans="1:17" x14ac:dyDescent="0.45">
      <c r="G294">
        <f>SUBTOTAL(109,Tabelle2[Menge])</f>
        <v>361</v>
      </c>
      <c r="H294" s="9">
        <f>SUBTOTAL(101,Tabelle2[Breite])</f>
        <v>129.03090277777775</v>
      </c>
      <c r="I294" s="9">
        <f>SUBTOTAL(101,Tabelle2[Höhe])</f>
        <v>205.80419580419581</v>
      </c>
      <c r="M294">
        <f>SUBTOTAL(109,Tabelle2[Stoff m])</f>
        <v>369.22499999999991</v>
      </c>
      <c r="Q294" s="15"/>
    </row>
    <row r="296" spans="1:17" x14ac:dyDescent="0.45">
      <c r="D296" s="3" t="s">
        <v>19</v>
      </c>
    </row>
    <row r="297" spans="1:17" x14ac:dyDescent="0.45">
      <c r="D297" s="3" t="s">
        <v>20</v>
      </c>
      <c r="E297" t="s">
        <v>33</v>
      </c>
    </row>
    <row r="298" spans="1:17" x14ac:dyDescent="0.45">
      <c r="D298" s="3" t="s">
        <v>21</v>
      </c>
      <c r="E298">
        <v>180</v>
      </c>
      <c r="M298">
        <v>15</v>
      </c>
      <c r="N298">
        <v>3</v>
      </c>
      <c r="O298">
        <v>27.4</v>
      </c>
      <c r="P298">
        <f>M298*N298*O298</f>
        <v>1233</v>
      </c>
    </row>
    <row r="299" spans="1:17" x14ac:dyDescent="0.45">
      <c r="M299">
        <f>M298*27.4</f>
        <v>411</v>
      </c>
    </row>
    <row r="300" spans="1:17" x14ac:dyDescent="0.45">
      <c r="D300" s="3" t="s">
        <v>22</v>
      </c>
      <c r="E300" t="s">
        <v>23</v>
      </c>
      <c r="G300" t="s">
        <v>24</v>
      </c>
      <c r="H300" s="1" t="s">
        <v>25</v>
      </c>
    </row>
    <row r="303" spans="1:17" x14ac:dyDescent="0.45">
      <c r="B303" s="16"/>
      <c r="C303" s="16"/>
      <c r="D303" s="19" t="s">
        <v>40</v>
      </c>
      <c r="E303" s="16"/>
      <c r="F303" s="16"/>
      <c r="G303" s="16"/>
      <c r="H303" s="18"/>
      <c r="I303" s="18"/>
      <c r="J303" s="16"/>
      <c r="K303" s="16"/>
      <c r="L303" s="17"/>
      <c r="M303" s="16"/>
    </row>
    <row r="305" spans="3:10" x14ac:dyDescent="0.45">
      <c r="C305">
        <v>2</v>
      </c>
      <c r="D305" s="3">
        <v>1</v>
      </c>
      <c r="G305">
        <v>1</v>
      </c>
      <c r="H305" s="1">
        <v>130</v>
      </c>
      <c r="I305" s="1">
        <v>200</v>
      </c>
      <c r="J305" t="s">
        <v>8</v>
      </c>
    </row>
    <row r="306" spans="3:10" x14ac:dyDescent="0.45">
      <c r="C306">
        <v>2</v>
      </c>
      <c r="D306" s="3">
        <v>1</v>
      </c>
      <c r="G306">
        <v>1</v>
      </c>
      <c r="H306" s="1">
        <v>130</v>
      </c>
      <c r="I306" s="1">
        <v>200</v>
      </c>
      <c r="J306" t="s">
        <v>10</v>
      </c>
    </row>
    <row r="307" spans="3:10" x14ac:dyDescent="0.45">
      <c r="C307">
        <v>2</v>
      </c>
      <c r="D307" s="3">
        <v>1</v>
      </c>
      <c r="G307">
        <v>1</v>
      </c>
      <c r="H307" s="1">
        <v>131</v>
      </c>
      <c r="I307" s="1">
        <v>200</v>
      </c>
      <c r="J307" t="s">
        <v>8</v>
      </c>
    </row>
    <row r="308" spans="3:10" x14ac:dyDescent="0.45">
      <c r="C308">
        <v>2</v>
      </c>
      <c r="D308" s="3">
        <v>1</v>
      </c>
      <c r="G308">
        <v>1</v>
      </c>
      <c r="H308" s="1">
        <v>135</v>
      </c>
      <c r="I308" s="1">
        <v>200</v>
      </c>
      <c r="J308" t="s">
        <v>8</v>
      </c>
    </row>
    <row r="309" spans="3:10" x14ac:dyDescent="0.45">
      <c r="C309">
        <v>2</v>
      </c>
      <c r="D309" s="3">
        <v>1</v>
      </c>
      <c r="G309">
        <v>1</v>
      </c>
      <c r="H309" s="1">
        <v>135</v>
      </c>
      <c r="I309" s="1">
        <v>200</v>
      </c>
      <c r="J309" t="s">
        <v>8</v>
      </c>
    </row>
    <row r="310" spans="3:10" x14ac:dyDescent="0.45">
      <c r="C310">
        <v>2</v>
      </c>
      <c r="D310" s="3">
        <v>1</v>
      </c>
      <c r="G310">
        <v>1</v>
      </c>
      <c r="H310" s="1">
        <v>135</v>
      </c>
      <c r="I310" s="1">
        <v>200</v>
      </c>
      <c r="J310" t="s">
        <v>8</v>
      </c>
    </row>
    <row r="311" spans="3:10" x14ac:dyDescent="0.45">
      <c r="C311">
        <v>2</v>
      </c>
      <c r="D311" s="3">
        <v>1</v>
      </c>
      <c r="G311">
        <v>1</v>
      </c>
      <c r="H311" s="1">
        <v>155</v>
      </c>
      <c r="I311" s="1">
        <v>200</v>
      </c>
      <c r="J311" t="s">
        <v>8</v>
      </c>
    </row>
    <row r="312" spans="3:10" x14ac:dyDescent="0.45">
      <c r="C312">
        <v>2</v>
      </c>
      <c r="D312" s="3">
        <v>2</v>
      </c>
      <c r="E312" t="s">
        <v>39</v>
      </c>
      <c r="G312">
        <v>1</v>
      </c>
      <c r="H312" s="1">
        <v>200</v>
      </c>
      <c r="I312" s="1">
        <v>200</v>
      </c>
      <c r="J312" t="s">
        <v>10</v>
      </c>
    </row>
    <row r="313" spans="3:10" x14ac:dyDescent="0.45">
      <c r="C313">
        <v>2</v>
      </c>
      <c r="D313" s="3">
        <v>3</v>
      </c>
      <c r="G313">
        <v>1</v>
      </c>
      <c r="H313" s="1">
        <v>120.5</v>
      </c>
      <c r="I313" s="1">
        <v>200</v>
      </c>
      <c r="J313" t="s">
        <v>8</v>
      </c>
    </row>
    <row r="314" spans="3:10" x14ac:dyDescent="0.45">
      <c r="C314">
        <v>2</v>
      </c>
      <c r="D314" s="3">
        <v>3</v>
      </c>
      <c r="G314">
        <v>1</v>
      </c>
      <c r="H314" s="1">
        <v>134.80000000000001</v>
      </c>
      <c r="I314" s="1">
        <v>200</v>
      </c>
      <c r="J314" t="s">
        <v>10</v>
      </c>
    </row>
    <row r="315" spans="3:10" x14ac:dyDescent="0.45">
      <c r="C315">
        <v>2</v>
      </c>
      <c r="D315" s="3">
        <v>3</v>
      </c>
      <c r="G315">
        <v>1</v>
      </c>
      <c r="H315" s="1">
        <v>134.80000000000001</v>
      </c>
      <c r="I315" s="1">
        <v>200</v>
      </c>
      <c r="J315" t="s">
        <v>10</v>
      </c>
    </row>
    <row r="316" spans="3:10" x14ac:dyDescent="0.45">
      <c r="C316">
        <v>2</v>
      </c>
      <c r="D316" s="3">
        <v>3</v>
      </c>
      <c r="G316">
        <v>1</v>
      </c>
      <c r="H316" s="1">
        <v>121</v>
      </c>
      <c r="I316" s="1">
        <v>200</v>
      </c>
      <c r="J316" t="s">
        <v>10</v>
      </c>
    </row>
    <row r="317" spans="3:10" x14ac:dyDescent="0.45">
      <c r="C317">
        <v>2</v>
      </c>
      <c r="D317" s="3">
        <v>3</v>
      </c>
      <c r="G317">
        <v>1</v>
      </c>
      <c r="H317" s="1">
        <v>122</v>
      </c>
      <c r="I317" s="1">
        <v>200</v>
      </c>
      <c r="J317" t="s">
        <v>8</v>
      </c>
    </row>
    <row r="318" spans="3:10" x14ac:dyDescent="0.45">
      <c r="C318">
        <v>2</v>
      </c>
      <c r="D318" s="3">
        <v>3</v>
      </c>
      <c r="G318">
        <v>1</v>
      </c>
      <c r="H318" s="1">
        <v>134.80000000000001</v>
      </c>
      <c r="I318" s="1">
        <v>200</v>
      </c>
      <c r="J318" t="s">
        <v>10</v>
      </c>
    </row>
    <row r="319" spans="3:10" x14ac:dyDescent="0.45">
      <c r="C319">
        <v>2</v>
      </c>
      <c r="D319" s="3">
        <v>3</v>
      </c>
      <c r="G319">
        <v>1</v>
      </c>
      <c r="H319" s="1">
        <v>134.80000000000001</v>
      </c>
      <c r="I319" s="1">
        <v>200</v>
      </c>
      <c r="J319" t="s">
        <v>10</v>
      </c>
    </row>
    <row r="320" spans="3:10" x14ac:dyDescent="0.45">
      <c r="C320">
        <v>2</v>
      </c>
      <c r="D320" s="3">
        <v>3</v>
      </c>
      <c r="G320">
        <v>1</v>
      </c>
      <c r="H320" s="1">
        <v>122.5</v>
      </c>
      <c r="I320" s="1">
        <v>200</v>
      </c>
      <c r="J320" t="s">
        <v>10</v>
      </c>
    </row>
    <row r="321" spans="3:10" x14ac:dyDescent="0.45">
      <c r="C321">
        <v>2</v>
      </c>
      <c r="D321" s="3">
        <v>4</v>
      </c>
      <c r="G321">
        <v>1</v>
      </c>
      <c r="H321" s="1">
        <v>131</v>
      </c>
      <c r="I321" s="1">
        <v>200</v>
      </c>
      <c r="J321" t="s">
        <v>8</v>
      </c>
    </row>
    <row r="322" spans="3:10" x14ac:dyDescent="0.45">
      <c r="C322">
        <v>2</v>
      </c>
      <c r="D322" s="3">
        <v>4</v>
      </c>
      <c r="G322">
        <v>1</v>
      </c>
      <c r="H322" s="1">
        <v>134.80000000000001</v>
      </c>
      <c r="I322" s="1">
        <v>200</v>
      </c>
      <c r="J322" t="s">
        <v>8</v>
      </c>
    </row>
    <row r="323" spans="3:10" x14ac:dyDescent="0.45">
      <c r="C323">
        <v>2</v>
      </c>
      <c r="D323" s="3">
        <v>4</v>
      </c>
      <c r="G323">
        <v>1</v>
      </c>
      <c r="H323" s="1">
        <v>134.80000000000001</v>
      </c>
      <c r="I323" s="1">
        <v>200</v>
      </c>
      <c r="J323" t="s">
        <v>8</v>
      </c>
    </row>
    <row r="324" spans="3:10" x14ac:dyDescent="0.45">
      <c r="C324">
        <v>2</v>
      </c>
      <c r="D324" s="3">
        <v>4</v>
      </c>
      <c r="G324">
        <v>1</v>
      </c>
      <c r="H324" s="1">
        <v>134.80000000000001</v>
      </c>
      <c r="I324" s="1">
        <v>200</v>
      </c>
      <c r="J324" t="s">
        <v>8</v>
      </c>
    </row>
    <row r="325" spans="3:10" x14ac:dyDescent="0.45">
      <c r="C325">
        <v>2</v>
      </c>
      <c r="D325" s="3">
        <v>4</v>
      </c>
      <c r="G325">
        <v>1</v>
      </c>
      <c r="H325" s="1">
        <v>150</v>
      </c>
      <c r="I325" s="1">
        <v>200</v>
      </c>
      <c r="J325" t="s">
        <v>8</v>
      </c>
    </row>
    <row r="326" spans="3:10" x14ac:dyDescent="0.45">
      <c r="C326">
        <v>2</v>
      </c>
      <c r="D326" s="3">
        <v>5</v>
      </c>
      <c r="G326">
        <v>1</v>
      </c>
      <c r="H326" s="1">
        <v>123</v>
      </c>
      <c r="I326" s="1">
        <v>200</v>
      </c>
      <c r="J326" t="s">
        <v>8</v>
      </c>
    </row>
    <row r="327" spans="3:10" x14ac:dyDescent="0.45">
      <c r="C327">
        <v>2</v>
      </c>
      <c r="D327" s="3">
        <v>5</v>
      </c>
      <c r="G327">
        <v>1</v>
      </c>
      <c r="H327" s="1">
        <v>134.80000000000001</v>
      </c>
      <c r="I327" s="1">
        <v>200</v>
      </c>
      <c r="J327" t="s">
        <v>10</v>
      </c>
    </row>
    <row r="328" spans="3:10" x14ac:dyDescent="0.45">
      <c r="C328">
        <v>2</v>
      </c>
      <c r="D328" s="3">
        <v>5</v>
      </c>
      <c r="G328">
        <v>1</v>
      </c>
      <c r="H328" s="1">
        <v>134.80000000000001</v>
      </c>
      <c r="I328" s="1">
        <v>200</v>
      </c>
      <c r="J328" t="s">
        <v>10</v>
      </c>
    </row>
    <row r="329" spans="3:10" x14ac:dyDescent="0.45">
      <c r="C329">
        <v>2</v>
      </c>
      <c r="D329" s="3">
        <v>5</v>
      </c>
      <c r="G329">
        <v>1</v>
      </c>
      <c r="H329" s="1">
        <v>120</v>
      </c>
      <c r="I329" s="1">
        <v>200</v>
      </c>
      <c r="J329" t="s">
        <v>10</v>
      </c>
    </row>
    <row r="330" spans="3:10" x14ac:dyDescent="0.45">
      <c r="C330">
        <v>2</v>
      </c>
      <c r="D330" s="3">
        <v>6</v>
      </c>
      <c r="G330">
        <v>1</v>
      </c>
      <c r="H330" s="1">
        <v>130.5</v>
      </c>
      <c r="I330" s="1">
        <v>200</v>
      </c>
      <c r="J330" t="s">
        <v>8</v>
      </c>
    </row>
    <row r="331" spans="3:10" x14ac:dyDescent="0.45">
      <c r="C331">
        <v>2</v>
      </c>
      <c r="D331" s="3">
        <v>6</v>
      </c>
      <c r="G331">
        <v>1</v>
      </c>
      <c r="H331" s="1">
        <v>121</v>
      </c>
      <c r="I331" s="1">
        <v>200</v>
      </c>
      <c r="J331" t="s">
        <v>10</v>
      </c>
    </row>
    <row r="332" spans="3:10" x14ac:dyDescent="0.45">
      <c r="C332">
        <v>2</v>
      </c>
      <c r="D332" s="3">
        <v>6</v>
      </c>
      <c r="G332">
        <v>1</v>
      </c>
      <c r="H332" s="1">
        <v>122.5</v>
      </c>
      <c r="I332" s="1">
        <v>200</v>
      </c>
      <c r="J332" t="s">
        <v>8</v>
      </c>
    </row>
    <row r="333" spans="3:10" x14ac:dyDescent="0.45">
      <c r="C333">
        <v>2</v>
      </c>
      <c r="D333" s="3">
        <v>6</v>
      </c>
      <c r="G333">
        <v>1</v>
      </c>
      <c r="H333" s="1">
        <v>134.80000000000001</v>
      </c>
      <c r="I333" s="1">
        <v>200</v>
      </c>
      <c r="J333" t="s">
        <v>10</v>
      </c>
    </row>
    <row r="334" spans="3:10" x14ac:dyDescent="0.45">
      <c r="C334">
        <v>2</v>
      </c>
      <c r="D334" s="3">
        <v>6</v>
      </c>
      <c r="G334">
        <v>1</v>
      </c>
      <c r="H334" s="1">
        <v>134.80000000000001</v>
      </c>
      <c r="I334" s="1">
        <v>200</v>
      </c>
      <c r="J334" t="s">
        <v>10</v>
      </c>
    </row>
    <row r="335" spans="3:10" x14ac:dyDescent="0.45">
      <c r="C335">
        <v>2</v>
      </c>
      <c r="D335" s="3">
        <v>6</v>
      </c>
      <c r="G335">
        <v>1</v>
      </c>
      <c r="H335" s="1">
        <v>122</v>
      </c>
      <c r="I335" s="1">
        <v>200</v>
      </c>
      <c r="J335" t="s">
        <v>10</v>
      </c>
    </row>
    <row r="336" spans="3:10" x14ac:dyDescent="0.45">
      <c r="C336">
        <v>2</v>
      </c>
      <c r="D336" s="3">
        <v>6</v>
      </c>
      <c r="G336">
        <v>1</v>
      </c>
      <c r="H336" s="1">
        <v>122</v>
      </c>
      <c r="I336" s="1">
        <v>200</v>
      </c>
      <c r="J336" t="s">
        <v>8</v>
      </c>
    </row>
    <row r="337" spans="3:10" x14ac:dyDescent="0.45">
      <c r="C337">
        <v>2</v>
      </c>
      <c r="D337" s="3">
        <v>6</v>
      </c>
      <c r="G337">
        <v>1</v>
      </c>
      <c r="H337" s="1">
        <v>130</v>
      </c>
      <c r="I337" s="1">
        <v>200</v>
      </c>
      <c r="J337" t="s">
        <v>10</v>
      </c>
    </row>
    <row r="338" spans="3:10" x14ac:dyDescent="0.45">
      <c r="C338">
        <v>3</v>
      </c>
      <c r="D338" s="3">
        <v>1</v>
      </c>
      <c r="G338">
        <v>1</v>
      </c>
      <c r="H338" s="1">
        <v>122.3</v>
      </c>
      <c r="I338" s="1">
        <v>200</v>
      </c>
      <c r="J338" t="s">
        <v>8</v>
      </c>
    </row>
    <row r="339" spans="3:10" x14ac:dyDescent="0.45">
      <c r="C339">
        <v>3</v>
      </c>
      <c r="D339" s="3">
        <v>1</v>
      </c>
      <c r="G339">
        <v>1</v>
      </c>
      <c r="H339" s="1">
        <v>130.80000000000001</v>
      </c>
      <c r="I339" s="1">
        <v>200</v>
      </c>
      <c r="J339" t="s">
        <v>10</v>
      </c>
    </row>
    <row r="340" spans="3:10" x14ac:dyDescent="0.45">
      <c r="C340">
        <v>3</v>
      </c>
      <c r="D340" s="3">
        <v>2</v>
      </c>
      <c r="G340">
        <v>1</v>
      </c>
      <c r="H340" s="1">
        <v>130.4</v>
      </c>
      <c r="I340" s="1">
        <v>200</v>
      </c>
      <c r="J340" t="s">
        <v>8</v>
      </c>
    </row>
    <row r="341" spans="3:10" x14ac:dyDescent="0.45">
      <c r="C341">
        <v>3</v>
      </c>
      <c r="D341" s="3">
        <v>2</v>
      </c>
      <c r="G341">
        <v>1</v>
      </c>
      <c r="H341" s="1">
        <v>121</v>
      </c>
      <c r="I341" s="1">
        <v>200</v>
      </c>
      <c r="J341" t="s">
        <v>10</v>
      </c>
    </row>
    <row r="342" spans="3:10" x14ac:dyDescent="0.45">
      <c r="C342">
        <v>3</v>
      </c>
      <c r="D342" s="3">
        <v>2</v>
      </c>
      <c r="G342">
        <v>1</v>
      </c>
      <c r="H342" s="1">
        <v>122.5</v>
      </c>
      <c r="I342" s="1">
        <v>200</v>
      </c>
      <c r="J342" t="s">
        <v>8</v>
      </c>
    </row>
    <row r="343" spans="3:10" x14ac:dyDescent="0.45">
      <c r="C343">
        <v>3</v>
      </c>
      <c r="D343" s="3">
        <v>2</v>
      </c>
      <c r="G343">
        <v>1</v>
      </c>
      <c r="H343" s="1">
        <v>134.80000000000001</v>
      </c>
      <c r="I343" s="1">
        <v>200</v>
      </c>
      <c r="J343" t="s">
        <v>10</v>
      </c>
    </row>
    <row r="344" spans="3:10" x14ac:dyDescent="0.45">
      <c r="C344">
        <v>3</v>
      </c>
      <c r="D344" s="3">
        <v>2</v>
      </c>
      <c r="G344">
        <v>1</v>
      </c>
      <c r="H344" s="1">
        <v>134.80000000000001</v>
      </c>
      <c r="I344" s="1">
        <v>200</v>
      </c>
      <c r="J344" t="s">
        <v>10</v>
      </c>
    </row>
    <row r="345" spans="3:10" x14ac:dyDescent="0.45">
      <c r="C345">
        <v>3</v>
      </c>
      <c r="D345" s="3">
        <v>2</v>
      </c>
      <c r="G345">
        <v>1</v>
      </c>
      <c r="H345" s="1">
        <v>121.8</v>
      </c>
      <c r="I345" s="1">
        <v>200</v>
      </c>
      <c r="J345" t="s">
        <v>10</v>
      </c>
    </row>
    <row r="346" spans="3:10" x14ac:dyDescent="0.45">
      <c r="C346">
        <v>3</v>
      </c>
      <c r="D346" s="3">
        <v>2</v>
      </c>
      <c r="G346">
        <v>1</v>
      </c>
      <c r="H346" s="1">
        <v>200</v>
      </c>
      <c r="I346" s="1">
        <v>200</v>
      </c>
      <c r="J346" t="s">
        <v>10</v>
      </c>
    </row>
    <row r="347" spans="3:10" x14ac:dyDescent="0.45">
      <c r="C347">
        <v>3</v>
      </c>
      <c r="D347" s="3">
        <v>3</v>
      </c>
      <c r="G347">
        <v>1</v>
      </c>
      <c r="H347" s="1">
        <v>75</v>
      </c>
      <c r="I347" s="1">
        <v>200</v>
      </c>
      <c r="J347" t="s">
        <v>8</v>
      </c>
    </row>
    <row r="348" spans="3:10" x14ac:dyDescent="0.45">
      <c r="C348">
        <v>3</v>
      </c>
      <c r="D348" s="3">
        <v>3</v>
      </c>
      <c r="G348">
        <v>7</v>
      </c>
      <c r="H348" s="1">
        <v>134.80000000000001</v>
      </c>
      <c r="I348" s="1">
        <v>200</v>
      </c>
      <c r="J348" t="s">
        <v>8</v>
      </c>
    </row>
    <row r="349" spans="3:10" x14ac:dyDescent="0.45">
      <c r="C349">
        <v>3</v>
      </c>
      <c r="D349" s="3">
        <v>3</v>
      </c>
      <c r="G349">
        <v>1</v>
      </c>
      <c r="H349" s="1">
        <v>150</v>
      </c>
      <c r="I349" s="1">
        <v>200</v>
      </c>
      <c r="J349" t="s">
        <v>8</v>
      </c>
    </row>
    <row r="350" spans="3:10" x14ac:dyDescent="0.45">
      <c r="C350">
        <v>3</v>
      </c>
      <c r="D350" s="3">
        <v>4</v>
      </c>
      <c r="G350">
        <v>1</v>
      </c>
      <c r="H350" s="1">
        <v>123</v>
      </c>
      <c r="I350" s="1">
        <v>200</v>
      </c>
      <c r="J350" t="s">
        <v>8</v>
      </c>
    </row>
    <row r="351" spans="3:10" x14ac:dyDescent="0.45">
      <c r="C351">
        <v>3</v>
      </c>
      <c r="D351" s="3">
        <v>4</v>
      </c>
      <c r="G351">
        <v>1</v>
      </c>
      <c r="H351" s="1">
        <v>134.80000000000001</v>
      </c>
      <c r="I351" s="1">
        <v>200</v>
      </c>
      <c r="J351" t="s">
        <v>10</v>
      </c>
    </row>
    <row r="352" spans="3:10" x14ac:dyDescent="0.45">
      <c r="C352">
        <v>3</v>
      </c>
      <c r="D352" s="3">
        <v>4</v>
      </c>
      <c r="G352">
        <v>1</v>
      </c>
      <c r="H352" s="1">
        <v>134.80000000000001</v>
      </c>
      <c r="I352" s="1">
        <v>200</v>
      </c>
      <c r="J352" t="s">
        <v>10</v>
      </c>
    </row>
    <row r="353" spans="3:10" x14ac:dyDescent="0.45">
      <c r="C353">
        <v>3</v>
      </c>
      <c r="D353" s="3">
        <v>4</v>
      </c>
      <c r="G353">
        <v>1</v>
      </c>
      <c r="H353" s="1">
        <v>120.3</v>
      </c>
      <c r="I353" s="1">
        <v>200</v>
      </c>
      <c r="J353" t="s">
        <v>10</v>
      </c>
    </row>
    <row r="354" spans="3:10" x14ac:dyDescent="0.45">
      <c r="C354">
        <v>3</v>
      </c>
      <c r="D354" s="3">
        <v>5</v>
      </c>
      <c r="G354">
        <v>1</v>
      </c>
      <c r="H354" s="1">
        <v>127</v>
      </c>
      <c r="I354" s="1">
        <v>200</v>
      </c>
      <c r="J354" t="s">
        <v>8</v>
      </c>
    </row>
    <row r="355" spans="3:10" x14ac:dyDescent="0.45">
      <c r="C355">
        <v>3</v>
      </c>
      <c r="D355" s="3">
        <v>5</v>
      </c>
      <c r="G355">
        <v>1</v>
      </c>
      <c r="H355" s="1">
        <v>121.3</v>
      </c>
      <c r="I355" s="1">
        <v>200</v>
      </c>
      <c r="J355" t="s">
        <v>10</v>
      </c>
    </row>
    <row r="356" spans="3:10" x14ac:dyDescent="0.45">
      <c r="C356">
        <v>3</v>
      </c>
      <c r="D356" s="3">
        <v>5</v>
      </c>
      <c r="G356">
        <v>1</v>
      </c>
      <c r="H356" s="1">
        <v>123</v>
      </c>
      <c r="I356" s="1">
        <v>200</v>
      </c>
      <c r="J356" t="s">
        <v>8</v>
      </c>
    </row>
    <row r="357" spans="3:10" x14ac:dyDescent="0.45">
      <c r="C357">
        <v>3</v>
      </c>
      <c r="D357" s="3">
        <v>5</v>
      </c>
      <c r="G357">
        <v>1</v>
      </c>
      <c r="H357" s="1">
        <v>126.7</v>
      </c>
      <c r="I357" s="1">
        <v>200</v>
      </c>
      <c r="J357" t="s">
        <v>10</v>
      </c>
    </row>
  </sheetData>
  <conditionalFormatting sqref="C1:C1048576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{643417DC-8CDB-4E71-ADA2-73E76F2CEA4F}</x14:id>
        </ext>
      </extLst>
    </cfRule>
  </conditionalFormatting>
  <conditionalFormatting sqref="I1:I1048576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{3FCFB319-8679-4E22-AEB3-5CE187A52EE4}</x14:id>
        </ext>
      </extLst>
    </cfRule>
  </conditionalFormatting>
  <pageMargins left="0.25" right="0.25" top="0.75" bottom="0.75" header="0.3" footer="0.3"/>
  <pageSetup paperSize="9" scale="92" fitToHeight="0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43417DC-8CDB-4E71-ADA2-73E76F2CEA4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C1:C1048576</xm:sqref>
        </x14:conditionalFormatting>
        <x14:conditionalFormatting xmlns:xm="http://schemas.microsoft.com/office/excel/2006/main">
          <x14:cfRule type="dataBar" id="{3FCFB319-8679-4E22-AEB3-5CE187A52EE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I1:I1048576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0946F-500A-4746-9B00-042486DDB4A8}">
  <dimension ref="A3:B100"/>
  <sheetViews>
    <sheetView workbookViewId="0">
      <selection activeCell="B5" sqref="B5:B8"/>
    </sheetView>
  </sheetViews>
  <sheetFormatPr baseColWidth="10" defaultColWidth="10.73046875" defaultRowHeight="14.25" x14ac:dyDescent="0.45"/>
  <cols>
    <col min="1" max="1" width="20.06640625" bestFit="1" customWidth="1"/>
    <col min="2" max="2" width="15.73046875" bestFit="1" customWidth="1"/>
    <col min="3" max="5" width="3.73046875" bestFit="1" customWidth="1"/>
    <col min="6" max="6" width="13.86328125" bestFit="1" customWidth="1"/>
    <col min="7" max="9" width="3.73046875" bestFit="1" customWidth="1"/>
    <col min="10" max="10" width="13.86328125" bestFit="1" customWidth="1"/>
  </cols>
  <sheetData>
    <row r="3" spans="1:2" x14ac:dyDescent="0.45">
      <c r="A3" s="10" t="s">
        <v>36</v>
      </c>
      <c r="B3" t="s">
        <v>35</v>
      </c>
    </row>
    <row r="4" spans="1:2" x14ac:dyDescent="0.45">
      <c r="A4" s="11">
        <v>165</v>
      </c>
      <c r="B4">
        <v>4</v>
      </c>
    </row>
    <row r="5" spans="1:2" x14ac:dyDescent="0.45">
      <c r="A5" s="12">
        <v>120</v>
      </c>
      <c r="B5">
        <v>1</v>
      </c>
    </row>
    <row r="6" spans="1:2" x14ac:dyDescent="0.45">
      <c r="A6" s="12">
        <v>130</v>
      </c>
      <c r="B6">
        <v>1</v>
      </c>
    </row>
    <row r="7" spans="1:2" x14ac:dyDescent="0.45">
      <c r="A7" s="12">
        <v>134.80000000000001</v>
      </c>
      <c r="B7">
        <v>1</v>
      </c>
    </row>
    <row r="8" spans="1:2" x14ac:dyDescent="0.45">
      <c r="A8" s="12">
        <v>151</v>
      </c>
      <c r="B8">
        <v>1</v>
      </c>
    </row>
    <row r="9" spans="1:2" x14ac:dyDescent="0.45">
      <c r="A9" s="11">
        <v>200</v>
      </c>
      <c r="B9">
        <v>249</v>
      </c>
    </row>
    <row r="10" spans="1:2" x14ac:dyDescent="0.45">
      <c r="A10" s="12">
        <v>69</v>
      </c>
      <c r="B10">
        <v>2</v>
      </c>
    </row>
    <row r="11" spans="1:2" x14ac:dyDescent="0.45">
      <c r="A11" s="12">
        <v>70</v>
      </c>
      <c r="B11">
        <v>5</v>
      </c>
    </row>
    <row r="12" spans="1:2" x14ac:dyDescent="0.45">
      <c r="A12" s="12">
        <v>75</v>
      </c>
      <c r="B12">
        <v>1</v>
      </c>
    </row>
    <row r="13" spans="1:2" x14ac:dyDescent="0.45">
      <c r="A13" s="12">
        <v>80</v>
      </c>
      <c r="B13">
        <v>1</v>
      </c>
    </row>
    <row r="14" spans="1:2" x14ac:dyDescent="0.45">
      <c r="A14" s="12">
        <v>116</v>
      </c>
      <c r="B14">
        <v>2</v>
      </c>
    </row>
    <row r="15" spans="1:2" x14ac:dyDescent="0.45">
      <c r="A15" s="12">
        <v>120</v>
      </c>
      <c r="B15">
        <v>1</v>
      </c>
    </row>
    <row r="16" spans="1:2" x14ac:dyDescent="0.45">
      <c r="A16" s="12">
        <v>120.5</v>
      </c>
      <c r="B16">
        <v>4</v>
      </c>
    </row>
    <row r="17" spans="1:2" x14ac:dyDescent="0.45">
      <c r="A17" s="12">
        <v>121</v>
      </c>
      <c r="B17">
        <v>5</v>
      </c>
    </row>
    <row r="18" spans="1:2" x14ac:dyDescent="0.45">
      <c r="A18" s="12">
        <v>121.2</v>
      </c>
      <c r="B18">
        <v>1</v>
      </c>
    </row>
    <row r="19" spans="1:2" x14ac:dyDescent="0.45">
      <c r="A19" s="12">
        <v>121.3</v>
      </c>
      <c r="B19">
        <v>1</v>
      </c>
    </row>
    <row r="20" spans="1:2" x14ac:dyDescent="0.45">
      <c r="A20" s="12">
        <v>121.7</v>
      </c>
      <c r="B20">
        <v>2</v>
      </c>
    </row>
    <row r="21" spans="1:2" x14ac:dyDescent="0.45">
      <c r="A21" s="12">
        <v>122</v>
      </c>
      <c r="B21">
        <v>1</v>
      </c>
    </row>
    <row r="22" spans="1:2" x14ac:dyDescent="0.45">
      <c r="A22" s="12">
        <v>122.2</v>
      </c>
      <c r="B22">
        <v>2</v>
      </c>
    </row>
    <row r="23" spans="1:2" x14ac:dyDescent="0.45">
      <c r="A23" s="12">
        <v>122.3</v>
      </c>
      <c r="B23">
        <v>1</v>
      </c>
    </row>
    <row r="24" spans="1:2" x14ac:dyDescent="0.45">
      <c r="A24" s="12">
        <v>122.5</v>
      </c>
      <c r="B24">
        <v>2</v>
      </c>
    </row>
    <row r="25" spans="1:2" x14ac:dyDescent="0.45">
      <c r="A25" s="12">
        <v>122.6</v>
      </c>
      <c r="B25">
        <v>1</v>
      </c>
    </row>
    <row r="26" spans="1:2" x14ac:dyDescent="0.45">
      <c r="A26" s="12">
        <v>122.7</v>
      </c>
      <c r="B26">
        <v>1</v>
      </c>
    </row>
    <row r="27" spans="1:2" x14ac:dyDescent="0.45">
      <c r="A27" s="12">
        <v>123</v>
      </c>
      <c r="B27">
        <v>3</v>
      </c>
    </row>
    <row r="28" spans="1:2" x14ac:dyDescent="0.45">
      <c r="A28" s="12">
        <v>123.4</v>
      </c>
      <c r="B28">
        <v>2</v>
      </c>
    </row>
    <row r="29" spans="1:2" x14ac:dyDescent="0.45">
      <c r="A29" s="12">
        <v>123.5</v>
      </c>
      <c r="B29">
        <v>2</v>
      </c>
    </row>
    <row r="30" spans="1:2" x14ac:dyDescent="0.45">
      <c r="A30" s="12">
        <v>124</v>
      </c>
      <c r="B30">
        <v>2</v>
      </c>
    </row>
    <row r="31" spans="1:2" x14ac:dyDescent="0.45">
      <c r="A31" s="12">
        <v>124.3</v>
      </c>
      <c r="B31">
        <v>1</v>
      </c>
    </row>
    <row r="32" spans="1:2" x14ac:dyDescent="0.45">
      <c r="A32" s="12">
        <v>125</v>
      </c>
      <c r="B32">
        <v>2</v>
      </c>
    </row>
    <row r="33" spans="1:2" x14ac:dyDescent="0.45">
      <c r="A33" s="12">
        <v>125.7</v>
      </c>
      <c r="B33">
        <v>1</v>
      </c>
    </row>
    <row r="34" spans="1:2" x14ac:dyDescent="0.45">
      <c r="A34" s="12">
        <v>126</v>
      </c>
      <c r="B34">
        <v>2</v>
      </c>
    </row>
    <row r="35" spans="1:2" x14ac:dyDescent="0.45">
      <c r="A35" s="12">
        <v>127</v>
      </c>
      <c r="B35">
        <v>1</v>
      </c>
    </row>
    <row r="36" spans="1:2" x14ac:dyDescent="0.45">
      <c r="A36" s="12">
        <v>127.3</v>
      </c>
      <c r="B36">
        <v>1</v>
      </c>
    </row>
    <row r="37" spans="1:2" x14ac:dyDescent="0.45">
      <c r="A37" s="12">
        <v>127.5</v>
      </c>
      <c r="B37">
        <v>1</v>
      </c>
    </row>
    <row r="38" spans="1:2" x14ac:dyDescent="0.45">
      <c r="A38" s="12">
        <v>128</v>
      </c>
      <c r="B38">
        <v>2</v>
      </c>
    </row>
    <row r="39" spans="1:2" x14ac:dyDescent="0.45">
      <c r="A39" s="12">
        <v>128.5</v>
      </c>
      <c r="B39">
        <v>1</v>
      </c>
    </row>
    <row r="40" spans="1:2" x14ac:dyDescent="0.45">
      <c r="A40" s="12">
        <v>129</v>
      </c>
      <c r="B40">
        <v>5</v>
      </c>
    </row>
    <row r="41" spans="1:2" x14ac:dyDescent="0.45">
      <c r="A41" s="12">
        <v>129.5</v>
      </c>
      <c r="B41">
        <v>2</v>
      </c>
    </row>
    <row r="42" spans="1:2" x14ac:dyDescent="0.45">
      <c r="A42" s="12">
        <v>129.80000000000001</v>
      </c>
      <c r="B42">
        <v>1</v>
      </c>
    </row>
    <row r="43" spans="1:2" x14ac:dyDescent="0.45">
      <c r="A43" s="12">
        <v>130</v>
      </c>
      <c r="B43">
        <v>12</v>
      </c>
    </row>
    <row r="44" spans="1:2" x14ac:dyDescent="0.45">
      <c r="A44" s="12">
        <v>130.19999999999999</v>
      </c>
      <c r="B44">
        <v>2</v>
      </c>
    </row>
    <row r="45" spans="1:2" x14ac:dyDescent="0.45">
      <c r="A45" s="12">
        <v>130.5</v>
      </c>
      <c r="B45">
        <v>11</v>
      </c>
    </row>
    <row r="46" spans="1:2" x14ac:dyDescent="0.45">
      <c r="A46" s="12">
        <v>130.6</v>
      </c>
      <c r="B46">
        <v>1</v>
      </c>
    </row>
    <row r="47" spans="1:2" x14ac:dyDescent="0.45">
      <c r="A47" s="12">
        <v>130.69999999999999</v>
      </c>
      <c r="B47">
        <v>5</v>
      </c>
    </row>
    <row r="48" spans="1:2" x14ac:dyDescent="0.45">
      <c r="A48" s="12">
        <v>131</v>
      </c>
      <c r="B48">
        <v>9</v>
      </c>
    </row>
    <row r="49" spans="1:2" x14ac:dyDescent="0.45">
      <c r="A49" s="12">
        <v>131.5</v>
      </c>
      <c r="B49">
        <v>1</v>
      </c>
    </row>
    <row r="50" spans="1:2" x14ac:dyDescent="0.45">
      <c r="A50" s="12">
        <v>131.69999999999999</v>
      </c>
      <c r="B50">
        <v>1</v>
      </c>
    </row>
    <row r="51" spans="1:2" x14ac:dyDescent="0.45">
      <c r="A51" s="12">
        <v>132</v>
      </c>
      <c r="B51">
        <v>9</v>
      </c>
    </row>
    <row r="52" spans="1:2" x14ac:dyDescent="0.45">
      <c r="A52" s="12">
        <v>132.19999999999999</v>
      </c>
      <c r="B52">
        <v>1</v>
      </c>
    </row>
    <row r="53" spans="1:2" x14ac:dyDescent="0.45">
      <c r="A53" s="12">
        <v>132.30000000000001</v>
      </c>
      <c r="B53">
        <v>1</v>
      </c>
    </row>
    <row r="54" spans="1:2" x14ac:dyDescent="0.45">
      <c r="A54" s="12">
        <v>132.4</v>
      </c>
      <c r="B54">
        <v>1</v>
      </c>
    </row>
    <row r="55" spans="1:2" x14ac:dyDescent="0.45">
      <c r="A55" s="12">
        <v>132.5</v>
      </c>
      <c r="B55">
        <v>2</v>
      </c>
    </row>
    <row r="56" spans="1:2" x14ac:dyDescent="0.45">
      <c r="A56" s="12">
        <v>132.6</v>
      </c>
      <c r="B56">
        <v>2</v>
      </c>
    </row>
    <row r="57" spans="1:2" x14ac:dyDescent="0.45">
      <c r="A57" s="12">
        <v>132.80000000000001</v>
      </c>
      <c r="B57">
        <v>1</v>
      </c>
    </row>
    <row r="58" spans="1:2" x14ac:dyDescent="0.45">
      <c r="A58" s="12">
        <v>133</v>
      </c>
      <c r="B58">
        <v>1</v>
      </c>
    </row>
    <row r="59" spans="1:2" x14ac:dyDescent="0.45">
      <c r="A59" s="12">
        <v>134.69999999999999</v>
      </c>
      <c r="B59">
        <v>2</v>
      </c>
    </row>
    <row r="60" spans="1:2" x14ac:dyDescent="0.45">
      <c r="A60" s="12">
        <v>134.80000000000001</v>
      </c>
      <c r="B60">
        <v>108</v>
      </c>
    </row>
    <row r="61" spans="1:2" x14ac:dyDescent="0.45">
      <c r="A61" s="12">
        <v>141.5</v>
      </c>
      <c r="B61">
        <v>1</v>
      </c>
    </row>
    <row r="62" spans="1:2" x14ac:dyDescent="0.45">
      <c r="A62" s="12">
        <v>150</v>
      </c>
      <c r="B62">
        <v>1</v>
      </c>
    </row>
    <row r="63" spans="1:2" x14ac:dyDescent="0.45">
      <c r="A63" s="12">
        <v>155</v>
      </c>
      <c r="B63">
        <v>1</v>
      </c>
    </row>
    <row r="64" spans="1:2" x14ac:dyDescent="0.45">
      <c r="A64" s="12">
        <v>157</v>
      </c>
      <c r="B64">
        <v>2</v>
      </c>
    </row>
    <row r="65" spans="1:2" x14ac:dyDescent="0.45">
      <c r="A65" s="12">
        <v>165</v>
      </c>
      <c r="B65">
        <v>2</v>
      </c>
    </row>
    <row r="66" spans="1:2" x14ac:dyDescent="0.45">
      <c r="A66" s="12">
        <v>175</v>
      </c>
      <c r="B66">
        <v>7</v>
      </c>
    </row>
    <row r="67" spans="1:2" x14ac:dyDescent="0.45">
      <c r="A67" s="12">
        <v>177</v>
      </c>
      <c r="B67">
        <v>2</v>
      </c>
    </row>
    <row r="68" spans="1:2" x14ac:dyDescent="0.45">
      <c r="A68" s="12">
        <v>201.8</v>
      </c>
      <c r="B68">
        <v>1</v>
      </c>
    </row>
    <row r="69" spans="1:2" x14ac:dyDescent="0.45">
      <c r="A69" s="11">
        <v>240</v>
      </c>
      <c r="B69">
        <v>60</v>
      </c>
    </row>
    <row r="70" spans="1:2" x14ac:dyDescent="0.45">
      <c r="A70" s="12">
        <v>115.5</v>
      </c>
      <c r="B70">
        <v>1</v>
      </c>
    </row>
    <row r="71" spans="1:2" x14ac:dyDescent="0.45">
      <c r="A71" s="12">
        <v>116</v>
      </c>
      <c r="B71">
        <v>1</v>
      </c>
    </row>
    <row r="72" spans="1:2" x14ac:dyDescent="0.45">
      <c r="A72" s="12">
        <v>116.8</v>
      </c>
      <c r="B72">
        <v>1</v>
      </c>
    </row>
    <row r="73" spans="1:2" x14ac:dyDescent="0.45">
      <c r="A73" s="12">
        <v>120.7</v>
      </c>
      <c r="B73">
        <v>1</v>
      </c>
    </row>
    <row r="74" spans="1:2" x14ac:dyDescent="0.45">
      <c r="A74" s="12">
        <v>121.5</v>
      </c>
      <c r="B74">
        <v>1</v>
      </c>
    </row>
    <row r="75" spans="1:2" x14ac:dyDescent="0.45">
      <c r="A75" s="12">
        <v>121.7</v>
      </c>
      <c r="B75">
        <v>1</v>
      </c>
    </row>
    <row r="76" spans="1:2" x14ac:dyDescent="0.45">
      <c r="A76" s="12">
        <v>121.8</v>
      </c>
      <c r="B76">
        <v>1</v>
      </c>
    </row>
    <row r="77" spans="1:2" x14ac:dyDescent="0.45">
      <c r="A77" s="12">
        <v>122</v>
      </c>
      <c r="B77">
        <v>4</v>
      </c>
    </row>
    <row r="78" spans="1:2" x14ac:dyDescent="0.45">
      <c r="A78" s="12">
        <v>122.2</v>
      </c>
      <c r="B78">
        <v>1</v>
      </c>
    </row>
    <row r="79" spans="1:2" x14ac:dyDescent="0.45">
      <c r="A79" s="12">
        <v>122.4</v>
      </c>
      <c r="B79">
        <v>1</v>
      </c>
    </row>
    <row r="80" spans="1:2" x14ac:dyDescent="0.45">
      <c r="A80" s="12">
        <v>122.6</v>
      </c>
      <c r="B80">
        <v>1</v>
      </c>
    </row>
    <row r="81" spans="1:2" x14ac:dyDescent="0.45">
      <c r="A81" s="12">
        <v>122.7</v>
      </c>
      <c r="B81">
        <v>1</v>
      </c>
    </row>
    <row r="82" spans="1:2" x14ac:dyDescent="0.45">
      <c r="A82" s="12">
        <v>123</v>
      </c>
      <c r="B82">
        <v>2</v>
      </c>
    </row>
    <row r="83" spans="1:2" x14ac:dyDescent="0.45">
      <c r="A83" s="12">
        <v>123.5</v>
      </c>
      <c r="B83">
        <v>1</v>
      </c>
    </row>
    <row r="84" spans="1:2" x14ac:dyDescent="0.45">
      <c r="A84" s="12">
        <v>127</v>
      </c>
      <c r="B84">
        <v>1</v>
      </c>
    </row>
    <row r="85" spans="1:2" x14ac:dyDescent="0.45">
      <c r="A85" s="12">
        <v>127.5</v>
      </c>
      <c r="B85">
        <v>2</v>
      </c>
    </row>
    <row r="86" spans="1:2" x14ac:dyDescent="0.45">
      <c r="A86" s="12">
        <v>128</v>
      </c>
      <c r="B86">
        <v>2</v>
      </c>
    </row>
    <row r="87" spans="1:2" x14ac:dyDescent="0.45">
      <c r="A87" s="12">
        <v>129.5</v>
      </c>
      <c r="B87">
        <v>1</v>
      </c>
    </row>
    <row r="88" spans="1:2" x14ac:dyDescent="0.45">
      <c r="A88" s="12">
        <v>129.80000000000001</v>
      </c>
      <c r="B88">
        <v>1</v>
      </c>
    </row>
    <row r="89" spans="1:2" x14ac:dyDescent="0.45">
      <c r="A89" s="12">
        <v>130</v>
      </c>
      <c r="B89">
        <v>1</v>
      </c>
    </row>
    <row r="90" spans="1:2" x14ac:dyDescent="0.45">
      <c r="A90" s="12">
        <v>130.19999999999999</v>
      </c>
      <c r="B90">
        <v>1</v>
      </c>
    </row>
    <row r="91" spans="1:2" x14ac:dyDescent="0.45">
      <c r="A91" s="12">
        <v>130.5</v>
      </c>
      <c r="B91">
        <v>3</v>
      </c>
    </row>
    <row r="92" spans="1:2" x14ac:dyDescent="0.45">
      <c r="A92" s="12">
        <v>131</v>
      </c>
      <c r="B92">
        <v>5</v>
      </c>
    </row>
    <row r="93" spans="1:2" x14ac:dyDescent="0.45">
      <c r="A93" s="12">
        <v>131.19999999999999</v>
      </c>
      <c r="B93">
        <v>1</v>
      </c>
    </row>
    <row r="94" spans="1:2" x14ac:dyDescent="0.45">
      <c r="A94" s="12">
        <v>131.5</v>
      </c>
      <c r="B94">
        <v>2</v>
      </c>
    </row>
    <row r="95" spans="1:2" x14ac:dyDescent="0.45">
      <c r="A95" s="12">
        <v>134.80000000000001</v>
      </c>
      <c r="B95">
        <v>22</v>
      </c>
    </row>
    <row r="96" spans="1:2" x14ac:dyDescent="0.45">
      <c r="A96" s="11">
        <v>265</v>
      </c>
      <c r="B96">
        <v>4</v>
      </c>
    </row>
    <row r="97" spans="1:2" x14ac:dyDescent="0.45">
      <c r="A97" s="12">
        <v>120.9</v>
      </c>
      <c r="B97">
        <v>1</v>
      </c>
    </row>
    <row r="98" spans="1:2" x14ac:dyDescent="0.45">
      <c r="A98" s="12">
        <v>125</v>
      </c>
      <c r="B98">
        <v>1</v>
      </c>
    </row>
    <row r="99" spans="1:2" x14ac:dyDescent="0.45">
      <c r="A99" s="12">
        <v>134.80000000000001</v>
      </c>
      <c r="B99">
        <v>2</v>
      </c>
    </row>
    <row r="100" spans="1:2" x14ac:dyDescent="0.45">
      <c r="A100" s="11" t="s">
        <v>37</v>
      </c>
      <c r="B100">
        <v>317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C34B8-2984-435A-AE6B-A510D5DB858F}">
  <dimension ref="A3:C237"/>
  <sheetViews>
    <sheetView topLeftCell="A61" workbookViewId="0">
      <selection activeCell="B11" sqref="B11"/>
    </sheetView>
  </sheetViews>
  <sheetFormatPr baseColWidth="10" defaultColWidth="10.73046875" defaultRowHeight="14.25" x14ac:dyDescent="0.45"/>
  <sheetData>
    <row r="3" spans="1:3" x14ac:dyDescent="0.45">
      <c r="A3" t="s">
        <v>4</v>
      </c>
      <c r="B3" t="s">
        <v>5</v>
      </c>
      <c r="C3" t="s">
        <v>34</v>
      </c>
    </row>
    <row r="4" spans="1:3" x14ac:dyDescent="0.45">
      <c r="A4">
        <v>1</v>
      </c>
      <c r="B4">
        <v>69</v>
      </c>
      <c r="C4">
        <v>200</v>
      </c>
    </row>
    <row r="5" spans="1:3" x14ac:dyDescent="0.45">
      <c r="A5">
        <v>1</v>
      </c>
      <c r="B5">
        <v>69</v>
      </c>
      <c r="C5">
        <v>200</v>
      </c>
    </row>
    <row r="6" spans="1:3" x14ac:dyDescent="0.45">
      <c r="A6">
        <v>1</v>
      </c>
      <c r="B6">
        <v>70</v>
      </c>
      <c r="C6">
        <v>200</v>
      </c>
    </row>
    <row r="7" spans="1:3" x14ac:dyDescent="0.45">
      <c r="A7">
        <v>1</v>
      </c>
      <c r="B7">
        <v>70</v>
      </c>
      <c r="C7">
        <v>200</v>
      </c>
    </row>
    <row r="8" spans="1:3" x14ac:dyDescent="0.45">
      <c r="A8">
        <v>1</v>
      </c>
      <c r="B8">
        <v>70</v>
      </c>
      <c r="C8">
        <v>200</v>
      </c>
    </row>
    <row r="9" spans="1:3" x14ac:dyDescent="0.45">
      <c r="A9">
        <v>1</v>
      </c>
      <c r="B9">
        <v>70</v>
      </c>
      <c r="C9">
        <v>200</v>
      </c>
    </row>
    <row r="10" spans="1:3" x14ac:dyDescent="0.45">
      <c r="A10">
        <v>1</v>
      </c>
      <c r="B10">
        <v>70</v>
      </c>
      <c r="C10">
        <v>200</v>
      </c>
    </row>
    <row r="11" spans="1:3" x14ac:dyDescent="0.45">
      <c r="A11">
        <v>1</v>
      </c>
      <c r="B11">
        <v>75</v>
      </c>
      <c r="C11">
        <v>200</v>
      </c>
    </row>
    <row r="12" spans="1:3" x14ac:dyDescent="0.45">
      <c r="A12">
        <v>1</v>
      </c>
      <c r="B12">
        <v>80</v>
      </c>
      <c r="C12">
        <v>200</v>
      </c>
    </row>
    <row r="13" spans="1:3" x14ac:dyDescent="0.45">
      <c r="A13">
        <v>1</v>
      </c>
      <c r="B13">
        <v>115.5</v>
      </c>
      <c r="C13">
        <v>240</v>
      </c>
    </row>
    <row r="14" spans="1:3" x14ac:dyDescent="0.45">
      <c r="A14">
        <v>1</v>
      </c>
      <c r="B14">
        <v>116</v>
      </c>
      <c r="C14">
        <v>240</v>
      </c>
    </row>
    <row r="15" spans="1:3" x14ac:dyDescent="0.45">
      <c r="A15">
        <v>1</v>
      </c>
      <c r="B15">
        <v>116</v>
      </c>
      <c r="C15">
        <v>200</v>
      </c>
    </row>
    <row r="16" spans="1:3" x14ac:dyDescent="0.45">
      <c r="A16">
        <v>1</v>
      </c>
      <c r="B16">
        <v>116</v>
      </c>
      <c r="C16">
        <v>200</v>
      </c>
    </row>
    <row r="17" spans="1:3" x14ac:dyDescent="0.45">
      <c r="A17">
        <v>1</v>
      </c>
      <c r="B17">
        <v>116.8</v>
      </c>
      <c r="C17">
        <v>240</v>
      </c>
    </row>
    <row r="18" spans="1:3" x14ac:dyDescent="0.45">
      <c r="A18">
        <v>1</v>
      </c>
      <c r="B18">
        <v>120</v>
      </c>
      <c r="C18">
        <v>200</v>
      </c>
    </row>
    <row r="19" spans="1:3" x14ac:dyDescent="0.45">
      <c r="A19">
        <v>1</v>
      </c>
      <c r="B19">
        <v>120</v>
      </c>
      <c r="C19">
        <v>165</v>
      </c>
    </row>
    <row r="20" spans="1:3" x14ac:dyDescent="0.45">
      <c r="A20">
        <v>1</v>
      </c>
      <c r="B20">
        <v>120.5</v>
      </c>
      <c r="C20">
        <v>200</v>
      </c>
    </row>
    <row r="21" spans="1:3" x14ac:dyDescent="0.45">
      <c r="A21">
        <v>1</v>
      </c>
      <c r="B21">
        <v>120.5</v>
      </c>
      <c r="C21">
        <v>200</v>
      </c>
    </row>
    <row r="22" spans="1:3" x14ac:dyDescent="0.45">
      <c r="A22">
        <v>1</v>
      </c>
      <c r="B22">
        <v>120.5</v>
      </c>
      <c r="C22">
        <v>200</v>
      </c>
    </row>
    <row r="23" spans="1:3" x14ac:dyDescent="0.45">
      <c r="A23">
        <v>1</v>
      </c>
      <c r="B23">
        <v>120.5</v>
      </c>
      <c r="C23">
        <v>200</v>
      </c>
    </row>
    <row r="24" spans="1:3" x14ac:dyDescent="0.45">
      <c r="A24">
        <v>1</v>
      </c>
      <c r="B24">
        <v>120.7</v>
      </c>
      <c r="C24">
        <v>240</v>
      </c>
    </row>
    <row r="25" spans="1:3" x14ac:dyDescent="0.45">
      <c r="A25">
        <v>1</v>
      </c>
      <c r="B25">
        <v>120.9</v>
      </c>
      <c r="C25">
        <v>265</v>
      </c>
    </row>
    <row r="26" spans="1:3" x14ac:dyDescent="0.45">
      <c r="A26">
        <v>1</v>
      </c>
      <c r="B26">
        <v>121</v>
      </c>
      <c r="C26">
        <v>200</v>
      </c>
    </row>
    <row r="27" spans="1:3" x14ac:dyDescent="0.45">
      <c r="A27">
        <v>1</v>
      </c>
      <c r="B27">
        <v>121</v>
      </c>
      <c r="C27">
        <v>200</v>
      </c>
    </row>
    <row r="28" spans="1:3" x14ac:dyDescent="0.45">
      <c r="A28">
        <v>1</v>
      </c>
      <c r="B28">
        <v>121</v>
      </c>
      <c r="C28">
        <v>200</v>
      </c>
    </row>
    <row r="29" spans="1:3" x14ac:dyDescent="0.45">
      <c r="A29">
        <v>1</v>
      </c>
      <c r="B29">
        <v>121</v>
      </c>
      <c r="C29">
        <v>200</v>
      </c>
    </row>
    <row r="30" spans="1:3" x14ac:dyDescent="0.45">
      <c r="A30">
        <v>1</v>
      </c>
      <c r="B30">
        <v>121</v>
      </c>
      <c r="C30">
        <v>200</v>
      </c>
    </row>
    <row r="31" spans="1:3" x14ac:dyDescent="0.45">
      <c r="A31">
        <v>1</v>
      </c>
      <c r="B31">
        <v>121.2</v>
      </c>
      <c r="C31">
        <v>200</v>
      </c>
    </row>
    <row r="32" spans="1:3" x14ac:dyDescent="0.45">
      <c r="A32">
        <v>1</v>
      </c>
      <c r="B32">
        <v>121.3</v>
      </c>
      <c r="C32">
        <v>200</v>
      </c>
    </row>
    <row r="33" spans="1:3" x14ac:dyDescent="0.45">
      <c r="A33">
        <v>1</v>
      </c>
      <c r="B33">
        <v>121.5</v>
      </c>
      <c r="C33">
        <v>240</v>
      </c>
    </row>
    <row r="34" spans="1:3" x14ac:dyDescent="0.45">
      <c r="A34">
        <v>1</v>
      </c>
      <c r="B34">
        <v>121.7</v>
      </c>
      <c r="C34">
        <v>200</v>
      </c>
    </row>
    <row r="35" spans="1:3" x14ac:dyDescent="0.45">
      <c r="A35">
        <v>1</v>
      </c>
      <c r="B35">
        <v>121.7</v>
      </c>
      <c r="C35">
        <v>240</v>
      </c>
    </row>
    <row r="36" spans="1:3" x14ac:dyDescent="0.45">
      <c r="A36">
        <v>1</v>
      </c>
      <c r="B36">
        <v>121.7</v>
      </c>
      <c r="C36">
        <v>200</v>
      </c>
    </row>
    <row r="37" spans="1:3" x14ac:dyDescent="0.45">
      <c r="A37">
        <v>1</v>
      </c>
      <c r="B37">
        <v>121.8</v>
      </c>
      <c r="C37">
        <v>240</v>
      </c>
    </row>
    <row r="38" spans="1:3" x14ac:dyDescent="0.45">
      <c r="A38">
        <v>1</v>
      </c>
      <c r="B38">
        <v>122</v>
      </c>
      <c r="C38">
        <v>240</v>
      </c>
    </row>
    <row r="39" spans="1:3" x14ac:dyDescent="0.45">
      <c r="A39">
        <v>1</v>
      </c>
      <c r="B39">
        <v>122</v>
      </c>
      <c r="C39">
        <v>240</v>
      </c>
    </row>
    <row r="40" spans="1:3" x14ac:dyDescent="0.45">
      <c r="A40">
        <v>1</v>
      </c>
      <c r="B40">
        <v>122</v>
      </c>
      <c r="C40">
        <v>240</v>
      </c>
    </row>
    <row r="41" spans="1:3" x14ac:dyDescent="0.45">
      <c r="A41">
        <v>1</v>
      </c>
      <c r="B41">
        <v>122</v>
      </c>
      <c r="C41">
        <v>240</v>
      </c>
    </row>
    <row r="42" spans="1:3" x14ac:dyDescent="0.45">
      <c r="A42">
        <v>1</v>
      </c>
      <c r="B42">
        <v>122</v>
      </c>
      <c r="C42">
        <v>200</v>
      </c>
    </row>
    <row r="43" spans="1:3" x14ac:dyDescent="0.45">
      <c r="A43">
        <v>1</v>
      </c>
      <c r="B43">
        <v>122.2</v>
      </c>
      <c r="C43">
        <v>200</v>
      </c>
    </row>
    <row r="44" spans="1:3" x14ac:dyDescent="0.45">
      <c r="A44">
        <v>1</v>
      </c>
      <c r="B44">
        <v>122.2</v>
      </c>
      <c r="C44">
        <v>200</v>
      </c>
    </row>
    <row r="45" spans="1:3" x14ac:dyDescent="0.45">
      <c r="A45">
        <v>1</v>
      </c>
      <c r="B45">
        <v>122.2</v>
      </c>
      <c r="C45">
        <v>240</v>
      </c>
    </row>
    <row r="46" spans="1:3" x14ac:dyDescent="0.45">
      <c r="A46">
        <v>1</v>
      </c>
      <c r="B46">
        <v>122.3</v>
      </c>
      <c r="C46">
        <v>200</v>
      </c>
    </row>
    <row r="47" spans="1:3" x14ac:dyDescent="0.45">
      <c r="A47">
        <v>1</v>
      </c>
      <c r="B47">
        <v>122.4</v>
      </c>
      <c r="C47">
        <v>240</v>
      </c>
    </row>
    <row r="48" spans="1:3" x14ac:dyDescent="0.45">
      <c r="A48">
        <v>1</v>
      </c>
      <c r="B48">
        <v>122.5</v>
      </c>
      <c r="C48">
        <v>200</v>
      </c>
    </row>
    <row r="49" spans="1:3" x14ac:dyDescent="0.45">
      <c r="A49">
        <v>1</v>
      </c>
      <c r="B49">
        <v>122.5</v>
      </c>
      <c r="C49">
        <v>200</v>
      </c>
    </row>
    <row r="50" spans="1:3" x14ac:dyDescent="0.45">
      <c r="A50">
        <v>1</v>
      </c>
      <c r="B50">
        <v>122.6</v>
      </c>
      <c r="C50">
        <v>200</v>
      </c>
    </row>
    <row r="51" spans="1:3" x14ac:dyDescent="0.45">
      <c r="A51">
        <v>1</v>
      </c>
      <c r="B51">
        <v>122.6</v>
      </c>
      <c r="C51">
        <v>240</v>
      </c>
    </row>
    <row r="52" spans="1:3" x14ac:dyDescent="0.45">
      <c r="A52">
        <v>1</v>
      </c>
      <c r="B52">
        <v>122.7</v>
      </c>
      <c r="C52">
        <v>240</v>
      </c>
    </row>
    <row r="53" spans="1:3" x14ac:dyDescent="0.45">
      <c r="A53">
        <v>1</v>
      </c>
      <c r="B53">
        <v>122.7</v>
      </c>
      <c r="C53">
        <v>200</v>
      </c>
    </row>
    <row r="54" spans="1:3" x14ac:dyDescent="0.45">
      <c r="A54">
        <v>1</v>
      </c>
      <c r="B54">
        <v>123</v>
      </c>
      <c r="C54">
        <v>240</v>
      </c>
    </row>
    <row r="55" spans="1:3" x14ac:dyDescent="0.45">
      <c r="A55">
        <v>1</v>
      </c>
      <c r="B55">
        <v>123</v>
      </c>
      <c r="C55">
        <v>240</v>
      </c>
    </row>
    <row r="56" spans="1:3" x14ac:dyDescent="0.45">
      <c r="A56">
        <v>1</v>
      </c>
      <c r="B56">
        <v>123</v>
      </c>
      <c r="C56">
        <v>200</v>
      </c>
    </row>
    <row r="57" spans="1:3" x14ac:dyDescent="0.45">
      <c r="A57">
        <v>1</v>
      </c>
      <c r="B57">
        <v>123</v>
      </c>
      <c r="C57">
        <v>200</v>
      </c>
    </row>
    <row r="58" spans="1:3" x14ac:dyDescent="0.45">
      <c r="A58">
        <v>1</v>
      </c>
      <c r="B58">
        <v>123</v>
      </c>
      <c r="C58">
        <v>200</v>
      </c>
    </row>
    <row r="59" spans="1:3" x14ac:dyDescent="0.45">
      <c r="A59">
        <v>1</v>
      </c>
      <c r="B59">
        <v>123.4</v>
      </c>
      <c r="C59">
        <v>200</v>
      </c>
    </row>
    <row r="60" spans="1:3" x14ac:dyDescent="0.45">
      <c r="A60">
        <v>1</v>
      </c>
      <c r="B60">
        <v>123.4</v>
      </c>
      <c r="C60">
        <v>200</v>
      </c>
    </row>
    <row r="61" spans="1:3" x14ac:dyDescent="0.45">
      <c r="A61">
        <v>1</v>
      </c>
      <c r="B61">
        <v>123.5</v>
      </c>
      <c r="C61">
        <v>240</v>
      </c>
    </row>
    <row r="62" spans="1:3" x14ac:dyDescent="0.45">
      <c r="A62">
        <v>1</v>
      </c>
      <c r="B62">
        <v>123.5</v>
      </c>
      <c r="C62">
        <v>200</v>
      </c>
    </row>
    <row r="63" spans="1:3" x14ac:dyDescent="0.45">
      <c r="A63">
        <v>1</v>
      </c>
      <c r="B63">
        <v>123.5</v>
      </c>
      <c r="C63">
        <v>200</v>
      </c>
    </row>
    <row r="64" spans="1:3" x14ac:dyDescent="0.45">
      <c r="A64">
        <v>1</v>
      </c>
      <c r="B64">
        <v>124</v>
      </c>
      <c r="C64">
        <v>200</v>
      </c>
    </row>
    <row r="65" spans="1:3" x14ac:dyDescent="0.45">
      <c r="A65">
        <v>1</v>
      </c>
      <c r="B65">
        <v>124</v>
      </c>
      <c r="C65">
        <v>200</v>
      </c>
    </row>
    <row r="66" spans="1:3" x14ac:dyDescent="0.45">
      <c r="A66">
        <v>1</v>
      </c>
      <c r="B66">
        <v>124.3</v>
      </c>
      <c r="C66">
        <v>200</v>
      </c>
    </row>
    <row r="67" spans="1:3" x14ac:dyDescent="0.45">
      <c r="A67">
        <v>1</v>
      </c>
      <c r="B67">
        <v>125</v>
      </c>
      <c r="C67">
        <v>265</v>
      </c>
    </row>
    <row r="68" spans="1:3" x14ac:dyDescent="0.45">
      <c r="A68">
        <v>1</v>
      </c>
      <c r="B68">
        <v>125</v>
      </c>
      <c r="C68">
        <v>200</v>
      </c>
    </row>
    <row r="69" spans="1:3" x14ac:dyDescent="0.45">
      <c r="A69">
        <v>1</v>
      </c>
      <c r="B69">
        <v>125</v>
      </c>
      <c r="C69">
        <v>200</v>
      </c>
    </row>
    <row r="70" spans="1:3" x14ac:dyDescent="0.45">
      <c r="A70">
        <v>1</v>
      </c>
      <c r="B70">
        <v>125.7</v>
      </c>
      <c r="C70">
        <v>200</v>
      </c>
    </row>
    <row r="71" spans="1:3" x14ac:dyDescent="0.45">
      <c r="A71">
        <v>1</v>
      </c>
      <c r="B71">
        <v>126</v>
      </c>
      <c r="C71">
        <v>200</v>
      </c>
    </row>
    <row r="72" spans="1:3" x14ac:dyDescent="0.45">
      <c r="A72">
        <v>1</v>
      </c>
      <c r="B72">
        <v>126</v>
      </c>
      <c r="C72">
        <v>200</v>
      </c>
    </row>
    <row r="73" spans="1:3" x14ac:dyDescent="0.45">
      <c r="A73">
        <v>1</v>
      </c>
      <c r="B73">
        <v>127</v>
      </c>
      <c r="C73">
        <v>240</v>
      </c>
    </row>
    <row r="74" spans="1:3" x14ac:dyDescent="0.45">
      <c r="A74">
        <v>1</v>
      </c>
      <c r="B74">
        <v>127</v>
      </c>
      <c r="C74">
        <v>200</v>
      </c>
    </row>
    <row r="75" spans="1:3" x14ac:dyDescent="0.45">
      <c r="A75">
        <v>1</v>
      </c>
      <c r="B75">
        <v>127.3</v>
      </c>
      <c r="C75">
        <v>200</v>
      </c>
    </row>
    <row r="76" spans="1:3" x14ac:dyDescent="0.45">
      <c r="A76">
        <v>1</v>
      </c>
      <c r="B76">
        <v>127.5</v>
      </c>
      <c r="C76">
        <v>240</v>
      </c>
    </row>
    <row r="77" spans="1:3" x14ac:dyDescent="0.45">
      <c r="A77">
        <v>1</v>
      </c>
      <c r="B77">
        <v>127.5</v>
      </c>
      <c r="C77">
        <v>240</v>
      </c>
    </row>
    <row r="78" spans="1:3" x14ac:dyDescent="0.45">
      <c r="A78">
        <v>1</v>
      </c>
      <c r="B78">
        <v>127.5</v>
      </c>
      <c r="C78">
        <v>200</v>
      </c>
    </row>
    <row r="79" spans="1:3" x14ac:dyDescent="0.45">
      <c r="A79">
        <v>1</v>
      </c>
      <c r="B79">
        <v>128</v>
      </c>
      <c r="C79">
        <v>240</v>
      </c>
    </row>
    <row r="80" spans="1:3" x14ac:dyDescent="0.45">
      <c r="A80">
        <v>1</v>
      </c>
      <c r="B80">
        <v>128</v>
      </c>
      <c r="C80">
        <v>240</v>
      </c>
    </row>
    <row r="81" spans="1:3" x14ac:dyDescent="0.45">
      <c r="A81">
        <v>1</v>
      </c>
      <c r="B81">
        <v>128</v>
      </c>
      <c r="C81">
        <v>200</v>
      </c>
    </row>
    <row r="82" spans="1:3" x14ac:dyDescent="0.45">
      <c r="A82">
        <v>1</v>
      </c>
      <c r="B82">
        <v>128</v>
      </c>
      <c r="C82">
        <v>200</v>
      </c>
    </row>
    <row r="83" spans="1:3" x14ac:dyDescent="0.45">
      <c r="A83">
        <v>1</v>
      </c>
      <c r="B83">
        <v>128.5</v>
      </c>
      <c r="C83">
        <v>200</v>
      </c>
    </row>
    <row r="84" spans="1:3" x14ac:dyDescent="0.45">
      <c r="A84">
        <v>1</v>
      </c>
      <c r="B84">
        <v>129</v>
      </c>
      <c r="C84">
        <v>200</v>
      </c>
    </row>
    <row r="85" spans="1:3" x14ac:dyDescent="0.45">
      <c r="A85">
        <v>1</v>
      </c>
      <c r="B85">
        <v>129</v>
      </c>
      <c r="C85">
        <v>200</v>
      </c>
    </row>
    <row r="86" spans="1:3" x14ac:dyDescent="0.45">
      <c r="A86">
        <v>1</v>
      </c>
      <c r="B86">
        <v>129</v>
      </c>
      <c r="C86">
        <v>200</v>
      </c>
    </row>
    <row r="87" spans="1:3" x14ac:dyDescent="0.45">
      <c r="A87">
        <v>1</v>
      </c>
      <c r="B87">
        <v>129</v>
      </c>
      <c r="C87">
        <v>200</v>
      </c>
    </row>
    <row r="88" spans="1:3" x14ac:dyDescent="0.45">
      <c r="A88">
        <v>1</v>
      </c>
      <c r="B88">
        <v>129</v>
      </c>
      <c r="C88">
        <v>200</v>
      </c>
    </row>
    <row r="89" spans="1:3" x14ac:dyDescent="0.45">
      <c r="A89">
        <v>1</v>
      </c>
      <c r="B89">
        <v>129.5</v>
      </c>
      <c r="C89">
        <v>240</v>
      </c>
    </row>
    <row r="90" spans="1:3" x14ac:dyDescent="0.45">
      <c r="A90">
        <v>1</v>
      </c>
      <c r="B90">
        <v>129.5</v>
      </c>
      <c r="C90">
        <v>200</v>
      </c>
    </row>
    <row r="91" spans="1:3" x14ac:dyDescent="0.45">
      <c r="A91">
        <v>1</v>
      </c>
      <c r="B91">
        <v>129.5</v>
      </c>
      <c r="C91">
        <v>200</v>
      </c>
    </row>
    <row r="92" spans="1:3" x14ac:dyDescent="0.45">
      <c r="A92">
        <v>1</v>
      </c>
      <c r="B92">
        <v>129.80000000000001</v>
      </c>
      <c r="C92">
        <v>240</v>
      </c>
    </row>
    <row r="93" spans="1:3" x14ac:dyDescent="0.45">
      <c r="A93">
        <v>1</v>
      </c>
      <c r="B93">
        <v>129.80000000000001</v>
      </c>
      <c r="C93">
        <v>200</v>
      </c>
    </row>
    <row r="94" spans="1:3" x14ac:dyDescent="0.45">
      <c r="A94">
        <v>1</v>
      </c>
      <c r="B94">
        <v>130</v>
      </c>
      <c r="C94">
        <v>240</v>
      </c>
    </row>
    <row r="95" spans="1:3" x14ac:dyDescent="0.45">
      <c r="A95">
        <v>1</v>
      </c>
      <c r="B95">
        <v>130</v>
      </c>
      <c r="C95">
        <v>200</v>
      </c>
    </row>
    <row r="96" spans="1:3" x14ac:dyDescent="0.45">
      <c r="A96">
        <v>1</v>
      </c>
      <c r="B96">
        <v>130</v>
      </c>
      <c r="C96">
        <v>200</v>
      </c>
    </row>
    <row r="97" spans="1:3" x14ac:dyDescent="0.45">
      <c r="A97">
        <v>1</v>
      </c>
      <c r="B97">
        <v>130</v>
      </c>
      <c r="C97">
        <v>200</v>
      </c>
    </row>
    <row r="98" spans="1:3" x14ac:dyDescent="0.45">
      <c r="A98">
        <v>1</v>
      </c>
      <c r="B98">
        <v>130</v>
      </c>
      <c r="C98">
        <v>200</v>
      </c>
    </row>
    <row r="99" spans="1:3" x14ac:dyDescent="0.45">
      <c r="A99">
        <v>1</v>
      </c>
      <c r="B99">
        <v>130</v>
      </c>
      <c r="C99">
        <v>200</v>
      </c>
    </row>
    <row r="100" spans="1:3" x14ac:dyDescent="0.45">
      <c r="A100">
        <v>1</v>
      </c>
      <c r="B100">
        <v>130</v>
      </c>
      <c r="C100">
        <v>200</v>
      </c>
    </row>
    <row r="101" spans="1:3" x14ac:dyDescent="0.45">
      <c r="A101">
        <v>1</v>
      </c>
      <c r="B101">
        <v>130</v>
      </c>
      <c r="C101">
        <v>200</v>
      </c>
    </row>
    <row r="102" spans="1:3" x14ac:dyDescent="0.45">
      <c r="A102">
        <v>1</v>
      </c>
      <c r="B102">
        <v>130</v>
      </c>
      <c r="C102">
        <v>200</v>
      </c>
    </row>
    <row r="103" spans="1:3" x14ac:dyDescent="0.45">
      <c r="A103">
        <v>1</v>
      </c>
      <c r="B103">
        <v>130</v>
      </c>
      <c r="C103">
        <v>200</v>
      </c>
    </row>
    <row r="104" spans="1:3" x14ac:dyDescent="0.45">
      <c r="A104">
        <v>1</v>
      </c>
      <c r="B104">
        <v>130</v>
      </c>
      <c r="C104">
        <v>200</v>
      </c>
    </row>
    <row r="105" spans="1:3" x14ac:dyDescent="0.45">
      <c r="A105">
        <v>1</v>
      </c>
      <c r="B105">
        <v>130</v>
      </c>
      <c r="C105">
        <v>200</v>
      </c>
    </row>
    <row r="106" spans="1:3" x14ac:dyDescent="0.45">
      <c r="A106">
        <v>1</v>
      </c>
      <c r="B106">
        <v>130</v>
      </c>
      <c r="C106">
        <v>200</v>
      </c>
    </row>
    <row r="107" spans="1:3" x14ac:dyDescent="0.45">
      <c r="A107">
        <v>1</v>
      </c>
      <c r="B107">
        <v>130</v>
      </c>
      <c r="C107">
        <v>165</v>
      </c>
    </row>
    <row r="108" spans="1:3" x14ac:dyDescent="0.45">
      <c r="A108">
        <v>1</v>
      </c>
      <c r="B108">
        <v>130.19999999999999</v>
      </c>
      <c r="C108">
        <v>200</v>
      </c>
    </row>
    <row r="109" spans="1:3" x14ac:dyDescent="0.45">
      <c r="A109">
        <v>1</v>
      </c>
      <c r="B109">
        <v>130.19999999999999</v>
      </c>
      <c r="C109">
        <v>240</v>
      </c>
    </row>
    <row r="110" spans="1:3" x14ac:dyDescent="0.45">
      <c r="A110">
        <v>1</v>
      </c>
      <c r="B110">
        <v>130.19999999999999</v>
      </c>
      <c r="C110">
        <v>200</v>
      </c>
    </row>
    <row r="111" spans="1:3" x14ac:dyDescent="0.45">
      <c r="A111">
        <v>1</v>
      </c>
      <c r="B111">
        <v>130.5</v>
      </c>
      <c r="C111">
        <v>200</v>
      </c>
    </row>
    <row r="112" spans="1:3" x14ac:dyDescent="0.45">
      <c r="A112">
        <v>1</v>
      </c>
      <c r="B112">
        <v>130.5</v>
      </c>
      <c r="C112">
        <v>240</v>
      </c>
    </row>
    <row r="113" spans="1:3" x14ac:dyDescent="0.45">
      <c r="A113">
        <v>1</v>
      </c>
      <c r="B113">
        <v>130.5</v>
      </c>
      <c r="C113">
        <v>200</v>
      </c>
    </row>
    <row r="114" spans="1:3" x14ac:dyDescent="0.45">
      <c r="A114">
        <v>1</v>
      </c>
      <c r="B114">
        <v>130.5</v>
      </c>
      <c r="C114">
        <v>240</v>
      </c>
    </row>
    <row r="115" spans="1:3" x14ac:dyDescent="0.45">
      <c r="A115">
        <v>1</v>
      </c>
      <c r="B115">
        <v>130.5</v>
      </c>
      <c r="C115">
        <v>240</v>
      </c>
    </row>
    <row r="116" spans="1:3" x14ac:dyDescent="0.45">
      <c r="A116">
        <v>1</v>
      </c>
      <c r="B116">
        <v>130.5</v>
      </c>
      <c r="C116">
        <v>200</v>
      </c>
    </row>
    <row r="117" spans="1:3" x14ac:dyDescent="0.45">
      <c r="A117">
        <v>1</v>
      </c>
      <c r="B117">
        <v>130.5</v>
      </c>
      <c r="C117">
        <v>200</v>
      </c>
    </row>
    <row r="118" spans="1:3" x14ac:dyDescent="0.45">
      <c r="A118">
        <v>1</v>
      </c>
      <c r="B118">
        <v>130.5</v>
      </c>
      <c r="C118">
        <v>200</v>
      </c>
    </row>
    <row r="119" spans="1:3" x14ac:dyDescent="0.45">
      <c r="A119">
        <v>1</v>
      </c>
      <c r="B119">
        <v>130.5</v>
      </c>
      <c r="C119">
        <v>200</v>
      </c>
    </row>
    <row r="120" spans="1:3" x14ac:dyDescent="0.45">
      <c r="A120">
        <v>1</v>
      </c>
      <c r="B120">
        <v>130.5</v>
      </c>
      <c r="C120">
        <v>200</v>
      </c>
    </row>
    <row r="121" spans="1:3" x14ac:dyDescent="0.45">
      <c r="A121">
        <v>1</v>
      </c>
      <c r="B121">
        <v>130.5</v>
      </c>
      <c r="C121">
        <v>200</v>
      </c>
    </row>
    <row r="122" spans="1:3" x14ac:dyDescent="0.45">
      <c r="A122">
        <v>1</v>
      </c>
      <c r="B122">
        <v>130.5</v>
      </c>
      <c r="C122">
        <v>200</v>
      </c>
    </row>
    <row r="123" spans="1:3" x14ac:dyDescent="0.45">
      <c r="A123">
        <v>1</v>
      </c>
      <c r="B123">
        <v>130.5</v>
      </c>
      <c r="C123">
        <v>200</v>
      </c>
    </row>
    <row r="124" spans="1:3" x14ac:dyDescent="0.45">
      <c r="A124">
        <v>1</v>
      </c>
      <c r="B124">
        <v>130.5</v>
      </c>
      <c r="C124">
        <v>200</v>
      </c>
    </row>
    <row r="125" spans="1:3" x14ac:dyDescent="0.45">
      <c r="A125">
        <v>1</v>
      </c>
      <c r="B125">
        <v>130.6</v>
      </c>
      <c r="C125">
        <v>200</v>
      </c>
    </row>
    <row r="126" spans="1:3" x14ac:dyDescent="0.45">
      <c r="A126">
        <v>1</v>
      </c>
      <c r="B126">
        <v>130.69999999999999</v>
      </c>
      <c r="C126">
        <v>200</v>
      </c>
    </row>
    <row r="127" spans="1:3" x14ac:dyDescent="0.45">
      <c r="A127">
        <v>1</v>
      </c>
      <c r="B127">
        <v>130.69999999999999</v>
      </c>
      <c r="C127">
        <v>200</v>
      </c>
    </row>
    <row r="128" spans="1:3" x14ac:dyDescent="0.45">
      <c r="A128">
        <v>1</v>
      </c>
      <c r="B128">
        <v>130.69999999999999</v>
      </c>
      <c r="C128">
        <v>200</v>
      </c>
    </row>
    <row r="129" spans="1:3" x14ac:dyDescent="0.45">
      <c r="A129">
        <v>1</v>
      </c>
      <c r="B129">
        <v>130.69999999999999</v>
      </c>
      <c r="C129">
        <v>200</v>
      </c>
    </row>
    <row r="130" spans="1:3" x14ac:dyDescent="0.45">
      <c r="A130">
        <v>1</v>
      </c>
      <c r="B130">
        <v>130.69999999999999</v>
      </c>
      <c r="C130">
        <v>200</v>
      </c>
    </row>
    <row r="131" spans="1:3" x14ac:dyDescent="0.45">
      <c r="A131">
        <v>1</v>
      </c>
      <c r="B131">
        <v>131</v>
      </c>
      <c r="C131">
        <v>200</v>
      </c>
    </row>
    <row r="132" spans="1:3" x14ac:dyDescent="0.45">
      <c r="A132">
        <v>1</v>
      </c>
      <c r="B132">
        <v>131</v>
      </c>
      <c r="C132">
        <v>240</v>
      </c>
    </row>
    <row r="133" spans="1:3" x14ac:dyDescent="0.45">
      <c r="A133">
        <v>1</v>
      </c>
      <c r="B133">
        <v>131</v>
      </c>
      <c r="C133">
        <v>240</v>
      </c>
    </row>
    <row r="134" spans="1:3" x14ac:dyDescent="0.45">
      <c r="A134">
        <v>1</v>
      </c>
      <c r="B134">
        <v>131</v>
      </c>
      <c r="C134">
        <v>240</v>
      </c>
    </row>
    <row r="135" spans="1:3" x14ac:dyDescent="0.45">
      <c r="A135">
        <v>1</v>
      </c>
      <c r="B135">
        <v>131</v>
      </c>
      <c r="C135">
        <v>240</v>
      </c>
    </row>
    <row r="136" spans="1:3" x14ac:dyDescent="0.45">
      <c r="A136">
        <v>1</v>
      </c>
      <c r="B136">
        <v>131</v>
      </c>
      <c r="C136">
        <v>200</v>
      </c>
    </row>
    <row r="137" spans="1:3" x14ac:dyDescent="0.45">
      <c r="A137">
        <v>1</v>
      </c>
      <c r="B137">
        <v>131</v>
      </c>
      <c r="C137">
        <v>240</v>
      </c>
    </row>
    <row r="138" spans="1:3" x14ac:dyDescent="0.45">
      <c r="A138">
        <v>1</v>
      </c>
      <c r="B138">
        <v>131</v>
      </c>
      <c r="C138">
        <v>200</v>
      </c>
    </row>
    <row r="139" spans="1:3" x14ac:dyDescent="0.45">
      <c r="A139">
        <v>1</v>
      </c>
      <c r="B139">
        <v>131</v>
      </c>
      <c r="C139">
        <v>200</v>
      </c>
    </row>
    <row r="140" spans="1:3" x14ac:dyDescent="0.45">
      <c r="A140">
        <v>1</v>
      </c>
      <c r="B140">
        <v>131</v>
      </c>
      <c r="C140">
        <v>200</v>
      </c>
    </row>
    <row r="141" spans="1:3" x14ac:dyDescent="0.45">
      <c r="A141">
        <v>1</v>
      </c>
      <c r="B141">
        <v>131</v>
      </c>
      <c r="C141">
        <v>200</v>
      </c>
    </row>
    <row r="142" spans="1:3" x14ac:dyDescent="0.45">
      <c r="A142">
        <v>1</v>
      </c>
      <c r="B142">
        <v>131</v>
      </c>
      <c r="C142">
        <v>200</v>
      </c>
    </row>
    <row r="143" spans="1:3" x14ac:dyDescent="0.45">
      <c r="A143">
        <v>1</v>
      </c>
      <c r="B143">
        <v>131</v>
      </c>
      <c r="C143">
        <v>200</v>
      </c>
    </row>
    <row r="144" spans="1:3" x14ac:dyDescent="0.45">
      <c r="A144">
        <v>1</v>
      </c>
      <c r="B144">
        <v>131</v>
      </c>
      <c r="C144">
        <v>200</v>
      </c>
    </row>
    <row r="145" spans="1:3" x14ac:dyDescent="0.45">
      <c r="A145">
        <v>1</v>
      </c>
      <c r="B145">
        <v>131.19999999999999</v>
      </c>
      <c r="C145">
        <v>240</v>
      </c>
    </row>
    <row r="146" spans="1:3" x14ac:dyDescent="0.45">
      <c r="A146">
        <v>1</v>
      </c>
      <c r="B146">
        <v>131.5</v>
      </c>
      <c r="C146">
        <v>240</v>
      </c>
    </row>
    <row r="147" spans="1:3" x14ac:dyDescent="0.45">
      <c r="A147">
        <v>1</v>
      </c>
      <c r="B147">
        <v>131.5</v>
      </c>
      <c r="C147">
        <v>240</v>
      </c>
    </row>
    <row r="148" spans="1:3" x14ac:dyDescent="0.45">
      <c r="A148">
        <v>1</v>
      </c>
      <c r="B148">
        <v>131.5</v>
      </c>
      <c r="C148">
        <v>200</v>
      </c>
    </row>
    <row r="149" spans="1:3" x14ac:dyDescent="0.45">
      <c r="A149">
        <v>1</v>
      </c>
      <c r="B149">
        <v>131.69999999999999</v>
      </c>
      <c r="C149">
        <v>200</v>
      </c>
    </row>
    <row r="150" spans="1:3" x14ac:dyDescent="0.45">
      <c r="A150">
        <v>1</v>
      </c>
      <c r="B150">
        <v>132</v>
      </c>
      <c r="C150">
        <v>200</v>
      </c>
    </row>
    <row r="151" spans="1:3" x14ac:dyDescent="0.45">
      <c r="A151">
        <v>1</v>
      </c>
      <c r="B151">
        <v>132</v>
      </c>
      <c r="C151">
        <v>200</v>
      </c>
    </row>
    <row r="152" spans="1:3" x14ac:dyDescent="0.45">
      <c r="A152">
        <v>1</v>
      </c>
      <c r="B152">
        <v>132</v>
      </c>
      <c r="C152">
        <v>200</v>
      </c>
    </row>
    <row r="153" spans="1:3" x14ac:dyDescent="0.45">
      <c r="A153">
        <v>1</v>
      </c>
      <c r="B153">
        <v>132</v>
      </c>
      <c r="C153">
        <v>200</v>
      </c>
    </row>
    <row r="154" spans="1:3" x14ac:dyDescent="0.45">
      <c r="A154">
        <v>1</v>
      </c>
      <c r="B154">
        <v>132</v>
      </c>
      <c r="C154">
        <v>200</v>
      </c>
    </row>
    <row r="155" spans="1:3" x14ac:dyDescent="0.45">
      <c r="A155">
        <v>1</v>
      </c>
      <c r="B155">
        <v>132</v>
      </c>
      <c r="C155">
        <v>200</v>
      </c>
    </row>
    <row r="156" spans="1:3" x14ac:dyDescent="0.45">
      <c r="A156">
        <v>1</v>
      </c>
      <c r="B156">
        <v>132</v>
      </c>
      <c r="C156">
        <v>200</v>
      </c>
    </row>
    <row r="157" spans="1:3" x14ac:dyDescent="0.45">
      <c r="A157">
        <v>1</v>
      </c>
      <c r="B157">
        <v>132</v>
      </c>
      <c r="C157">
        <v>200</v>
      </c>
    </row>
    <row r="158" spans="1:3" x14ac:dyDescent="0.45">
      <c r="A158">
        <v>1</v>
      </c>
      <c r="B158">
        <v>132</v>
      </c>
      <c r="C158">
        <v>200</v>
      </c>
    </row>
    <row r="159" spans="1:3" x14ac:dyDescent="0.45">
      <c r="A159">
        <v>1</v>
      </c>
      <c r="B159">
        <v>132.19999999999999</v>
      </c>
      <c r="C159">
        <v>200</v>
      </c>
    </row>
    <row r="160" spans="1:3" x14ac:dyDescent="0.45">
      <c r="A160">
        <v>1</v>
      </c>
      <c r="B160">
        <v>132.30000000000001</v>
      </c>
      <c r="C160">
        <v>200</v>
      </c>
    </row>
    <row r="161" spans="1:3" x14ac:dyDescent="0.45">
      <c r="A161">
        <v>1</v>
      </c>
      <c r="B161">
        <v>132.4</v>
      </c>
      <c r="C161">
        <v>200</v>
      </c>
    </row>
    <row r="162" spans="1:3" x14ac:dyDescent="0.45">
      <c r="A162">
        <v>1</v>
      </c>
      <c r="B162">
        <v>132.5</v>
      </c>
      <c r="C162">
        <v>200</v>
      </c>
    </row>
    <row r="163" spans="1:3" x14ac:dyDescent="0.45">
      <c r="A163">
        <v>1</v>
      </c>
      <c r="B163">
        <v>132.5</v>
      </c>
      <c r="C163">
        <v>200</v>
      </c>
    </row>
    <row r="164" spans="1:3" x14ac:dyDescent="0.45">
      <c r="A164">
        <v>1</v>
      </c>
      <c r="B164">
        <v>132.6</v>
      </c>
      <c r="C164">
        <v>200</v>
      </c>
    </row>
    <row r="165" spans="1:3" x14ac:dyDescent="0.45">
      <c r="A165">
        <v>1</v>
      </c>
      <c r="B165">
        <v>132.6</v>
      </c>
      <c r="C165">
        <v>200</v>
      </c>
    </row>
    <row r="166" spans="1:3" x14ac:dyDescent="0.45">
      <c r="A166">
        <v>1</v>
      </c>
      <c r="B166">
        <v>132.80000000000001</v>
      </c>
      <c r="C166">
        <v>200</v>
      </c>
    </row>
    <row r="167" spans="1:3" x14ac:dyDescent="0.45">
      <c r="A167">
        <v>1</v>
      </c>
      <c r="B167">
        <v>133</v>
      </c>
      <c r="C167">
        <v>200</v>
      </c>
    </row>
    <row r="168" spans="1:3" x14ac:dyDescent="0.45">
      <c r="A168">
        <v>2</v>
      </c>
      <c r="B168">
        <v>134.69999999999999</v>
      </c>
      <c r="C168">
        <v>200</v>
      </c>
    </row>
    <row r="169" spans="1:3" x14ac:dyDescent="0.45">
      <c r="A169">
        <v>6</v>
      </c>
      <c r="B169">
        <v>134.80000000000001</v>
      </c>
      <c r="C169">
        <v>240</v>
      </c>
    </row>
    <row r="170" spans="1:3" x14ac:dyDescent="0.45">
      <c r="A170">
        <v>1</v>
      </c>
      <c r="B170">
        <v>134.80000000000001</v>
      </c>
      <c r="C170">
        <v>200</v>
      </c>
    </row>
    <row r="171" spans="1:3" x14ac:dyDescent="0.45">
      <c r="A171">
        <v>2</v>
      </c>
      <c r="B171">
        <v>134.80000000000001</v>
      </c>
      <c r="C171">
        <v>200</v>
      </c>
    </row>
    <row r="172" spans="1:3" x14ac:dyDescent="0.45">
      <c r="A172">
        <v>1</v>
      </c>
      <c r="B172">
        <v>134.80000000000001</v>
      </c>
      <c r="C172">
        <v>265</v>
      </c>
    </row>
    <row r="173" spans="1:3" x14ac:dyDescent="0.45">
      <c r="A173">
        <v>1</v>
      </c>
      <c r="B173">
        <v>134.80000000000001</v>
      </c>
      <c r="C173">
        <v>200</v>
      </c>
    </row>
    <row r="174" spans="1:3" x14ac:dyDescent="0.45">
      <c r="A174">
        <v>1</v>
      </c>
      <c r="B174">
        <v>134.80000000000001</v>
      </c>
      <c r="C174">
        <v>240</v>
      </c>
    </row>
    <row r="175" spans="1:3" x14ac:dyDescent="0.45">
      <c r="A175">
        <v>3</v>
      </c>
      <c r="B175">
        <v>134.80000000000001</v>
      </c>
      <c r="C175">
        <v>240</v>
      </c>
    </row>
    <row r="176" spans="1:3" x14ac:dyDescent="0.45">
      <c r="A176">
        <v>2</v>
      </c>
      <c r="B176">
        <v>134.80000000000001</v>
      </c>
      <c r="C176">
        <v>200</v>
      </c>
    </row>
    <row r="177" spans="1:3" x14ac:dyDescent="0.45">
      <c r="A177">
        <v>2</v>
      </c>
      <c r="B177">
        <v>134.80000000000001</v>
      </c>
      <c r="C177">
        <v>200</v>
      </c>
    </row>
    <row r="178" spans="1:3" x14ac:dyDescent="0.45">
      <c r="A178">
        <v>2</v>
      </c>
      <c r="B178">
        <v>134.80000000000001</v>
      </c>
      <c r="C178">
        <v>240</v>
      </c>
    </row>
    <row r="179" spans="1:3" x14ac:dyDescent="0.45">
      <c r="A179">
        <v>1</v>
      </c>
      <c r="B179">
        <v>134.80000000000001</v>
      </c>
      <c r="C179">
        <v>240</v>
      </c>
    </row>
    <row r="180" spans="1:3" x14ac:dyDescent="0.45">
      <c r="A180">
        <v>5</v>
      </c>
      <c r="B180">
        <v>134.80000000000001</v>
      </c>
      <c r="C180">
        <v>200</v>
      </c>
    </row>
    <row r="181" spans="1:3" x14ac:dyDescent="0.45">
      <c r="A181">
        <v>2</v>
      </c>
      <c r="B181">
        <v>134.80000000000001</v>
      </c>
      <c r="C181">
        <v>200</v>
      </c>
    </row>
    <row r="182" spans="1:3" x14ac:dyDescent="0.45">
      <c r="A182">
        <v>1</v>
      </c>
      <c r="B182">
        <v>134.80000000000001</v>
      </c>
      <c r="C182">
        <v>265</v>
      </c>
    </row>
    <row r="183" spans="1:3" x14ac:dyDescent="0.45">
      <c r="A183">
        <v>1</v>
      </c>
      <c r="B183">
        <v>134.80000000000001</v>
      </c>
      <c r="C183">
        <v>240</v>
      </c>
    </row>
    <row r="184" spans="1:3" x14ac:dyDescent="0.45">
      <c r="A184">
        <v>3</v>
      </c>
      <c r="B184">
        <v>134.80000000000001</v>
      </c>
      <c r="C184">
        <v>240</v>
      </c>
    </row>
    <row r="185" spans="1:3" x14ac:dyDescent="0.45">
      <c r="A185">
        <v>1</v>
      </c>
      <c r="B185">
        <v>134.80000000000001</v>
      </c>
      <c r="C185">
        <v>240</v>
      </c>
    </row>
    <row r="186" spans="1:3" x14ac:dyDescent="0.45">
      <c r="A186">
        <v>1</v>
      </c>
      <c r="B186">
        <v>134.80000000000001</v>
      </c>
      <c r="C186">
        <v>200</v>
      </c>
    </row>
    <row r="187" spans="1:3" x14ac:dyDescent="0.45">
      <c r="A187">
        <v>2</v>
      </c>
      <c r="B187">
        <v>134.80000000000001</v>
      </c>
      <c r="C187">
        <v>200</v>
      </c>
    </row>
    <row r="188" spans="1:3" x14ac:dyDescent="0.45">
      <c r="A188">
        <v>2</v>
      </c>
      <c r="B188">
        <v>134.80000000000001</v>
      </c>
      <c r="C188">
        <v>200</v>
      </c>
    </row>
    <row r="189" spans="1:3" x14ac:dyDescent="0.45">
      <c r="A189">
        <v>4</v>
      </c>
      <c r="B189">
        <v>134.80000000000001</v>
      </c>
      <c r="C189">
        <v>200</v>
      </c>
    </row>
    <row r="190" spans="1:3" x14ac:dyDescent="0.45">
      <c r="A190">
        <v>4</v>
      </c>
      <c r="B190">
        <v>134.80000000000001</v>
      </c>
      <c r="C190">
        <v>200</v>
      </c>
    </row>
    <row r="191" spans="1:3" x14ac:dyDescent="0.45">
      <c r="A191">
        <v>2</v>
      </c>
      <c r="B191">
        <v>134.80000000000001</v>
      </c>
      <c r="C191">
        <v>200</v>
      </c>
    </row>
    <row r="192" spans="1:3" x14ac:dyDescent="0.45">
      <c r="A192">
        <v>8</v>
      </c>
      <c r="B192">
        <v>134.80000000000001</v>
      </c>
      <c r="C192">
        <v>200</v>
      </c>
    </row>
    <row r="193" spans="1:3" x14ac:dyDescent="0.45">
      <c r="A193">
        <v>3</v>
      </c>
      <c r="B193">
        <v>134.80000000000001</v>
      </c>
      <c r="C193">
        <v>200</v>
      </c>
    </row>
    <row r="194" spans="1:3" x14ac:dyDescent="0.45">
      <c r="A194">
        <v>1</v>
      </c>
      <c r="B194">
        <v>134.80000000000001</v>
      </c>
      <c r="C194">
        <v>200</v>
      </c>
    </row>
    <row r="195" spans="1:3" x14ac:dyDescent="0.45">
      <c r="A195">
        <v>1</v>
      </c>
      <c r="B195">
        <v>134.80000000000001</v>
      </c>
      <c r="C195">
        <v>200</v>
      </c>
    </row>
    <row r="196" spans="1:3" x14ac:dyDescent="0.45">
      <c r="A196">
        <v>1</v>
      </c>
      <c r="B196">
        <v>134.80000000000001</v>
      </c>
      <c r="C196">
        <v>240</v>
      </c>
    </row>
    <row r="197" spans="1:3" x14ac:dyDescent="0.45">
      <c r="A197">
        <v>1</v>
      </c>
      <c r="B197">
        <v>134.80000000000001</v>
      </c>
      <c r="C197">
        <v>240</v>
      </c>
    </row>
    <row r="198" spans="1:3" x14ac:dyDescent="0.45">
      <c r="A198">
        <v>2</v>
      </c>
      <c r="B198">
        <v>134.80000000000001</v>
      </c>
      <c r="C198">
        <v>240</v>
      </c>
    </row>
    <row r="199" spans="1:3" x14ac:dyDescent="0.45">
      <c r="A199">
        <v>2</v>
      </c>
      <c r="B199">
        <v>134.80000000000001</v>
      </c>
      <c r="C199">
        <v>200</v>
      </c>
    </row>
    <row r="200" spans="1:3" x14ac:dyDescent="0.45">
      <c r="A200">
        <v>2</v>
      </c>
      <c r="B200">
        <v>134.80000000000001</v>
      </c>
      <c r="C200">
        <v>200</v>
      </c>
    </row>
    <row r="201" spans="1:3" x14ac:dyDescent="0.45">
      <c r="A201">
        <v>2</v>
      </c>
      <c r="B201">
        <v>134.80000000000001</v>
      </c>
      <c r="C201">
        <v>200</v>
      </c>
    </row>
    <row r="202" spans="1:3" x14ac:dyDescent="0.45">
      <c r="A202">
        <v>1</v>
      </c>
      <c r="B202">
        <v>134.80000000000001</v>
      </c>
      <c r="C202">
        <v>200</v>
      </c>
    </row>
    <row r="203" spans="1:3" x14ac:dyDescent="0.45">
      <c r="A203">
        <v>3</v>
      </c>
      <c r="B203">
        <v>134.80000000000001</v>
      </c>
      <c r="C203">
        <v>200</v>
      </c>
    </row>
    <row r="204" spans="1:3" x14ac:dyDescent="0.45">
      <c r="A204">
        <v>2</v>
      </c>
      <c r="B204">
        <v>134.80000000000001</v>
      </c>
      <c r="C204">
        <v>200</v>
      </c>
    </row>
    <row r="205" spans="1:3" x14ac:dyDescent="0.45">
      <c r="A205">
        <v>2</v>
      </c>
      <c r="B205">
        <v>134.80000000000001</v>
      </c>
      <c r="C205">
        <v>200</v>
      </c>
    </row>
    <row r="206" spans="1:3" x14ac:dyDescent="0.45">
      <c r="A206">
        <v>1</v>
      </c>
      <c r="B206">
        <v>134.80000000000001</v>
      </c>
      <c r="C206">
        <v>200</v>
      </c>
    </row>
    <row r="207" spans="1:3" x14ac:dyDescent="0.45">
      <c r="A207">
        <v>1</v>
      </c>
      <c r="B207">
        <v>134.80000000000001</v>
      </c>
      <c r="C207">
        <v>200</v>
      </c>
    </row>
    <row r="208" spans="1:3" x14ac:dyDescent="0.45">
      <c r="A208">
        <v>2</v>
      </c>
      <c r="B208">
        <v>134.80000000000001</v>
      </c>
      <c r="C208">
        <v>200</v>
      </c>
    </row>
    <row r="209" spans="1:3" x14ac:dyDescent="0.45">
      <c r="A209">
        <v>8</v>
      </c>
      <c r="B209">
        <v>134.80000000000001</v>
      </c>
      <c r="C209">
        <v>200</v>
      </c>
    </row>
    <row r="210" spans="1:3" x14ac:dyDescent="0.45">
      <c r="A210">
        <v>3</v>
      </c>
      <c r="B210">
        <v>134.80000000000001</v>
      </c>
      <c r="C210">
        <v>200</v>
      </c>
    </row>
    <row r="211" spans="1:3" x14ac:dyDescent="0.45">
      <c r="A211">
        <v>1</v>
      </c>
      <c r="B211">
        <v>134.80000000000001</v>
      </c>
      <c r="C211">
        <v>200</v>
      </c>
    </row>
    <row r="212" spans="1:3" x14ac:dyDescent="0.45">
      <c r="A212">
        <v>3</v>
      </c>
      <c r="B212">
        <v>134.80000000000001</v>
      </c>
      <c r="C212">
        <v>200</v>
      </c>
    </row>
    <row r="213" spans="1:3" x14ac:dyDescent="0.45">
      <c r="A213">
        <v>2</v>
      </c>
      <c r="B213">
        <v>134.80000000000001</v>
      </c>
      <c r="C213">
        <v>200</v>
      </c>
    </row>
    <row r="214" spans="1:3" x14ac:dyDescent="0.45">
      <c r="A214">
        <v>6</v>
      </c>
      <c r="B214">
        <v>134.80000000000001</v>
      </c>
      <c r="C214">
        <v>200</v>
      </c>
    </row>
    <row r="215" spans="1:3" x14ac:dyDescent="0.45">
      <c r="A215">
        <v>7</v>
      </c>
      <c r="B215">
        <v>134.80000000000001</v>
      </c>
      <c r="C215">
        <v>200</v>
      </c>
    </row>
    <row r="216" spans="1:3" x14ac:dyDescent="0.45">
      <c r="A216">
        <v>8</v>
      </c>
      <c r="B216">
        <v>134.80000000000001</v>
      </c>
      <c r="C216">
        <v>200</v>
      </c>
    </row>
    <row r="217" spans="1:3" x14ac:dyDescent="0.45">
      <c r="A217">
        <v>7</v>
      </c>
      <c r="B217">
        <v>134.80000000000001</v>
      </c>
      <c r="C217">
        <v>200</v>
      </c>
    </row>
    <row r="218" spans="1:3" x14ac:dyDescent="0.45">
      <c r="A218">
        <v>2</v>
      </c>
      <c r="B218">
        <v>134.80000000000001</v>
      </c>
      <c r="C218">
        <v>200</v>
      </c>
    </row>
    <row r="219" spans="1:3" x14ac:dyDescent="0.45">
      <c r="A219">
        <v>1</v>
      </c>
      <c r="B219">
        <v>134.80000000000001</v>
      </c>
      <c r="C219">
        <v>165</v>
      </c>
    </row>
    <row r="220" spans="1:3" x14ac:dyDescent="0.45">
      <c r="A220">
        <v>1</v>
      </c>
      <c r="B220">
        <v>141.5</v>
      </c>
      <c r="C220">
        <v>200</v>
      </c>
    </row>
    <row r="221" spans="1:3" x14ac:dyDescent="0.45">
      <c r="A221">
        <v>1</v>
      </c>
      <c r="B221">
        <v>150</v>
      </c>
      <c r="C221">
        <v>200</v>
      </c>
    </row>
    <row r="222" spans="1:3" x14ac:dyDescent="0.45">
      <c r="A222">
        <v>1</v>
      </c>
      <c r="B222">
        <v>151</v>
      </c>
      <c r="C222">
        <v>165</v>
      </c>
    </row>
    <row r="223" spans="1:3" x14ac:dyDescent="0.45">
      <c r="A223">
        <v>1</v>
      </c>
      <c r="B223">
        <v>155</v>
      </c>
      <c r="C223">
        <v>200</v>
      </c>
    </row>
    <row r="224" spans="1:3" x14ac:dyDescent="0.45">
      <c r="A224">
        <v>1</v>
      </c>
      <c r="B224">
        <v>157</v>
      </c>
      <c r="C224">
        <v>200</v>
      </c>
    </row>
    <row r="225" spans="1:3" x14ac:dyDescent="0.45">
      <c r="A225">
        <v>1</v>
      </c>
      <c r="B225">
        <v>157</v>
      </c>
      <c r="C225">
        <v>200</v>
      </c>
    </row>
    <row r="226" spans="1:3" x14ac:dyDescent="0.45">
      <c r="A226">
        <v>1</v>
      </c>
      <c r="B226">
        <v>165</v>
      </c>
      <c r="C226">
        <v>200</v>
      </c>
    </row>
    <row r="227" spans="1:3" x14ac:dyDescent="0.45">
      <c r="A227">
        <v>1</v>
      </c>
      <c r="B227">
        <v>165</v>
      </c>
      <c r="C227">
        <v>200</v>
      </c>
    </row>
    <row r="228" spans="1:3" x14ac:dyDescent="0.45">
      <c r="A228">
        <v>1</v>
      </c>
      <c r="B228">
        <v>175</v>
      </c>
      <c r="C228">
        <v>200</v>
      </c>
    </row>
    <row r="229" spans="1:3" x14ac:dyDescent="0.45">
      <c r="A229">
        <v>1</v>
      </c>
      <c r="B229">
        <v>175</v>
      </c>
      <c r="C229">
        <v>200</v>
      </c>
    </row>
    <row r="230" spans="1:3" x14ac:dyDescent="0.45">
      <c r="A230">
        <v>1</v>
      </c>
      <c r="B230">
        <v>175</v>
      </c>
      <c r="C230">
        <v>200</v>
      </c>
    </row>
    <row r="231" spans="1:3" x14ac:dyDescent="0.45">
      <c r="A231">
        <v>1</v>
      </c>
      <c r="B231">
        <v>175</v>
      </c>
      <c r="C231">
        <v>200</v>
      </c>
    </row>
    <row r="232" spans="1:3" x14ac:dyDescent="0.45">
      <c r="A232">
        <v>1</v>
      </c>
      <c r="B232">
        <v>175</v>
      </c>
      <c r="C232">
        <v>200</v>
      </c>
    </row>
    <row r="233" spans="1:3" x14ac:dyDescent="0.45">
      <c r="A233">
        <v>1</v>
      </c>
      <c r="B233">
        <v>175</v>
      </c>
      <c r="C233">
        <v>200</v>
      </c>
    </row>
    <row r="234" spans="1:3" x14ac:dyDescent="0.45">
      <c r="A234">
        <v>1</v>
      </c>
      <c r="B234">
        <v>175</v>
      </c>
      <c r="C234">
        <v>200</v>
      </c>
    </row>
    <row r="235" spans="1:3" x14ac:dyDescent="0.45">
      <c r="A235">
        <v>1</v>
      </c>
      <c r="B235">
        <v>177</v>
      </c>
      <c r="C235">
        <v>200</v>
      </c>
    </row>
    <row r="236" spans="1:3" x14ac:dyDescent="0.45">
      <c r="A236">
        <v>1</v>
      </c>
      <c r="B236">
        <v>177</v>
      </c>
      <c r="C236">
        <v>200</v>
      </c>
    </row>
    <row r="237" spans="1:3" x14ac:dyDescent="0.45">
      <c r="A237">
        <v>1</v>
      </c>
      <c r="B237">
        <v>201.8</v>
      </c>
      <c r="C237">
        <v>200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2E5E9-D41D-4F44-AFF1-4C32204F9A10}">
  <dimension ref="A9"/>
  <sheetViews>
    <sheetView workbookViewId="0">
      <selection activeCell="A8" sqref="A8"/>
    </sheetView>
  </sheetViews>
  <sheetFormatPr baseColWidth="10" defaultColWidth="10.73046875" defaultRowHeight="14.25" x14ac:dyDescent="0.45"/>
  <sheetData>
    <row r="9" spans="1:1" x14ac:dyDescent="0.45">
      <c r="A9">
        <f>300*30</f>
        <v>9000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21571194926C4AB9B837D4011244A0" ma:contentTypeVersion="17" ma:contentTypeDescription="Ein neues Dokument erstellen." ma:contentTypeScope="" ma:versionID="8af7a291107a85a9d33589b676e385ed">
  <xsd:schema xmlns:xsd="http://www.w3.org/2001/XMLSchema" xmlns:xs="http://www.w3.org/2001/XMLSchema" xmlns:p="http://schemas.microsoft.com/office/2006/metadata/properties" xmlns:ns2="f798547a-cad9-4aa0-a7eb-818ca5b8b7d6" xmlns:ns3="135317e3-443a-4dc3-9e43-b0089471f9e0" targetNamespace="http://schemas.microsoft.com/office/2006/metadata/properties" ma:root="true" ma:fieldsID="f4f121b2aaa366580933ba5f4fe426ab" ns2:_="" ns3:_="">
    <xsd:import namespace="f798547a-cad9-4aa0-a7eb-818ca5b8b7d6"/>
    <xsd:import namespace="135317e3-443a-4dc3-9e43-b0089471f9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98547a-cad9-4aa0-a7eb-818ca5b8b7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6" nillable="true" ma:displayName="Status Unterschrift" ma:internalName="Status_x0020_Unterschrift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15644576-4387-497f-92d1-8304725679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317e3-443a-4dc3-9e43-b0089471f9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e77cf9e-5b37-487b-9001-162c6ad5ec9f}" ma:internalName="TaxCatchAll" ma:showField="CatchAllData" ma:web="135317e3-443a-4dc3-9e43-b0089471f9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98547a-cad9-4aa0-a7eb-818ca5b8b7d6">
      <Terms xmlns="http://schemas.microsoft.com/office/infopath/2007/PartnerControls"/>
    </lcf76f155ced4ddcb4097134ff3c332f>
    <TaxCatchAll xmlns="135317e3-443a-4dc3-9e43-b0089471f9e0" xsi:nil="true"/>
    <_Flow_SignoffStatus xmlns="f798547a-cad9-4aa0-a7eb-818ca5b8b7d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085B9C-F600-47C2-B444-3FB3BAB525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98547a-cad9-4aa0-a7eb-818ca5b8b7d6"/>
    <ds:schemaRef ds:uri="135317e3-443a-4dc3-9e43-b0089471f9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C2F3BC-A25C-42AA-AFC5-AE733B110FF9}">
  <ds:schemaRefs>
    <ds:schemaRef ds:uri="http://schemas.microsoft.com/office/2006/metadata/properties"/>
    <ds:schemaRef ds:uri="http://www.w3.org/2000/xmlns/"/>
    <ds:schemaRef ds:uri="f798547a-cad9-4aa0-a7eb-818ca5b8b7d6"/>
    <ds:schemaRef ds:uri="http://schemas.microsoft.com/office/infopath/2007/PartnerControls"/>
    <ds:schemaRef ds:uri="135317e3-443a-4dc3-9e43-b0089471f9e0"/>
    <ds:schemaRef ds:uri="http://www.w3.org/2001/XMLSchema-instance"/>
  </ds:schemaRefs>
</ds:datastoreItem>
</file>

<file path=customXml/itemProps3.xml><?xml version="1.0" encoding="utf-8"?>
<ds:datastoreItem xmlns:ds="http://schemas.openxmlformats.org/officeDocument/2006/customXml" ds:itemID="{F7159CBA-85AB-4876-A488-119A3EB7DF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Tabelle4</vt:lpstr>
      <vt:lpstr>Tabelle3</vt:lpstr>
      <vt:lpstr>Tabelle2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Reuther</dc:creator>
  <cp:lastModifiedBy>Jürgen Reuther</cp:lastModifiedBy>
  <cp:lastPrinted>2025-07-21T06:28:27Z</cp:lastPrinted>
  <dcterms:created xsi:type="dcterms:W3CDTF">2025-04-22T08:21:57Z</dcterms:created>
  <dcterms:modified xsi:type="dcterms:W3CDTF">2025-11-27T13:07:26Z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0x0101009021571194926C4AB9B837D4011244A0</vt:lpwstr>
  </property>
</Properties>
</file>