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reuther.sharepoint.com/sites/montage/Freigegebene Dokumente/Aufmasse 2025/E/Ergo/BT12-NEU/"/>
    </mc:Choice>
  </mc:AlternateContent>
  <xr:revisionPtr revIDLastSave="850" documentId="8_{6FD5F1F4-2ADF-473B-89BE-261205E7E4E9}" xr6:coauthVersionLast="47" xr6:coauthVersionMax="47" xr10:uidLastSave="{4A4DCCBC-CF78-4174-82B9-0E5011EAB5C4}"/>
  <bookViews>
    <workbookView xWindow="5475" yWindow="495" windowWidth="25508" windowHeight="16628" xr2:uid="{00000000-000D-0000-FFFF-FFFF00000000}"/>
  </bookViews>
  <sheets>
    <sheet name="Tabelle1" sheetId="1" r:id="rId1"/>
    <sheet name="Auswahlisten" sheetId="2" r:id="rId2"/>
  </sheets>
  <definedNames>
    <definedName name="_xlnm.Print_Area" localSheetId="0">Tabelle1!$A$1:$Q$155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5" i="1" l="1"/>
  <c r="I155" i="1"/>
  <c r="H155" i="1"/>
  <c r="I58" i="1"/>
  <c r="I57" i="1"/>
  <c r="I56" i="1"/>
  <c r="I54" i="1"/>
  <c r="I40" i="1"/>
  <c r="I19" i="1"/>
  <c r="I13" i="1"/>
  <c r="I11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</calcChain>
</file>

<file path=xl/sharedStrings.xml><?xml version="1.0" encoding="utf-8"?>
<sst xmlns="http://schemas.openxmlformats.org/spreadsheetml/2006/main" count="1081" uniqueCount="75">
  <si>
    <t>Besteller / Kunde</t>
  </si>
  <si>
    <t>Kund-Nr.</t>
  </si>
  <si>
    <t>Name</t>
  </si>
  <si>
    <t>Straße</t>
  </si>
  <si>
    <t>PLZ Ort</t>
  </si>
  <si>
    <t>Tel / FAX</t>
  </si>
  <si>
    <t>Mail</t>
  </si>
  <si>
    <t>Pos.</t>
  </si>
  <si>
    <t>Raum</t>
  </si>
  <si>
    <t>Artikel</t>
  </si>
  <si>
    <t>Träger</t>
  </si>
  <si>
    <t>Befest an</t>
  </si>
  <si>
    <t>Stk</t>
  </si>
  <si>
    <t>Breite</t>
  </si>
  <si>
    <t>Höhe</t>
  </si>
  <si>
    <t>Dessin</t>
  </si>
  <si>
    <t>Bed</t>
  </si>
  <si>
    <t>Bed Seite</t>
  </si>
  <si>
    <t>Lamellen breite</t>
  </si>
  <si>
    <t>Ausfhrg</t>
  </si>
  <si>
    <t>Paket</t>
  </si>
  <si>
    <t>Bed. Länge</t>
  </si>
  <si>
    <t>Bemerkung</t>
  </si>
  <si>
    <t>Schnur</t>
  </si>
  <si>
    <t>Stab</t>
  </si>
  <si>
    <t>VL PRE</t>
  </si>
  <si>
    <t>VL CLA</t>
  </si>
  <si>
    <t>VL PRE SLO</t>
  </si>
  <si>
    <t>VL CLA SLO</t>
  </si>
  <si>
    <t>VL EinzLam</t>
  </si>
  <si>
    <t>Mono (nur CLA)</t>
  </si>
  <si>
    <t>Motor (nur CLA)</t>
  </si>
  <si>
    <t>10 Clip</t>
  </si>
  <si>
    <t>11 Winkel klein</t>
  </si>
  <si>
    <t>12 Winkel mittel</t>
  </si>
  <si>
    <t>14 gebohrt</t>
  </si>
  <si>
    <t>15 Kassettendecke</t>
  </si>
  <si>
    <t>13 Winkel groß</t>
  </si>
  <si>
    <t>16 Winkel Desgin</t>
  </si>
  <si>
    <t>Untergrng</t>
  </si>
  <si>
    <t>21 Stein/Beton</t>
  </si>
  <si>
    <t>22 Gipskarton</t>
  </si>
  <si>
    <t>23 Holz</t>
  </si>
  <si>
    <t>Lam Breit</t>
  </si>
  <si>
    <t>L</t>
  </si>
  <si>
    <t>R</t>
  </si>
  <si>
    <t>L+R</t>
  </si>
  <si>
    <t>R+L</t>
  </si>
  <si>
    <t>Mitte</t>
  </si>
  <si>
    <t>oben</t>
  </si>
  <si>
    <t>Lieferung</t>
  </si>
  <si>
    <t>Firma</t>
  </si>
  <si>
    <t>Detail</t>
  </si>
  <si>
    <t>ANGEBOT</t>
  </si>
  <si>
    <t>BESTELLUNG</t>
  </si>
  <si>
    <t>Paket Seite</t>
  </si>
  <si>
    <t>Schiene Farbe</t>
  </si>
  <si>
    <t>Montage höhe</t>
  </si>
  <si>
    <t>BT 12</t>
  </si>
  <si>
    <t>ETAGE</t>
  </si>
  <si>
    <t>weiß</t>
  </si>
  <si>
    <t>ERGO</t>
  </si>
  <si>
    <t>12 Seite</t>
  </si>
  <si>
    <t>über Heizung</t>
  </si>
  <si>
    <t>14 Eck</t>
  </si>
  <si>
    <t>nicht imPlan</t>
  </si>
  <si>
    <t>Heizung 235</t>
  </si>
  <si>
    <t>Ecke</t>
  </si>
  <si>
    <t>35 hinten</t>
  </si>
  <si>
    <t>r</t>
  </si>
  <si>
    <t>47 seite</t>
  </si>
  <si>
    <t>l</t>
  </si>
  <si>
    <t>Flur</t>
  </si>
  <si>
    <t>51 hinten</t>
  </si>
  <si>
    <t>59 Seite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</si>
</sst>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trike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2" borderId="0" xfId="2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3" borderId="0" xfId="3" applyFont="1" applyAlignment="1">
      <alignment horizontal="center" vertical="top" wrapText="1"/>
    </xf>
    <xf numFmtId="0" fontId="8" fillId="0" borderId="0" xfId="0" applyFont="1"/>
    <xf numFmtId="0" fontId="7" fillId="3" borderId="0" xfId="3" applyFont="1"/>
    <xf numFmtId="2" fontId="6" fillId="0" borderId="0" xfId="0" applyNumberFormat="1" applyFont="1"/>
    <xf numFmtId="0" fontId="9" fillId="4" borderId="0" xfId="0" applyFont="1" applyFill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2" fontId="6" fillId="0" borderId="2" xfId="0" applyNumberFormat="1" applyFont="1" applyBorder="1"/>
    <xf numFmtId="0" fontId="6" fillId="0" borderId="3" xfId="0" applyFont="1" applyBorder="1"/>
    <xf numFmtId="0" fontId="6" fillId="0" borderId="1" xfId="2" applyFont="1" applyFill="1" applyBorder="1"/>
    <xf numFmtId="0" fontId="6" fillId="0" borderId="2" xfId="2" applyFont="1" applyFill="1" applyBorder="1"/>
    <xf numFmtId="0" fontId="6" fillId="0" borderId="2" xfId="2" applyFont="1" applyFill="1" applyBorder="1" applyAlignment="1">
      <alignment horizontal="center"/>
    </xf>
    <xf numFmtId="2" fontId="6" fillId="0" borderId="2" xfId="2" applyNumberFormat="1" applyFont="1" applyFill="1" applyBorder="1"/>
    <xf numFmtId="0" fontId="6" fillId="0" borderId="3" xfId="2" applyFont="1" applyFill="1" applyBorder="1"/>
    <xf numFmtId="165" fontId="6" fillId="0" borderId="2" xfId="1" applyNumberFormat="1" applyFont="1" applyFill="1" applyBorder="1" applyAlignment="1">
      <alignment horizontal="center"/>
    </xf>
    <xf numFmtId="165" fontId="6" fillId="0" borderId="2" xfId="2" applyNumberFormat="1" applyFont="1" applyFill="1" applyBorder="1" applyAlignment="1">
      <alignment horizontal="center"/>
    </xf>
    <xf numFmtId="165" fontId="6" fillId="0" borderId="3" xfId="0" applyNumberFormat="1" applyFont="1" applyBorder="1"/>
    <xf numFmtId="0" fontId="1" fillId="2" borderId="0" xfId="2" applyAlignment="1">
      <alignment horizontal="left"/>
    </xf>
    <xf numFmtId="0" fontId="2" fillId="3" borderId="0" xfId="3" applyAlignment="1">
      <alignment horizontal="center"/>
    </xf>
    <xf numFmtId="0" fontId="0" fillId="0" borderId="0" xfId="0" applyAlignment="1">
      <alignment horizontal="left"/>
    </xf>
    <xf numFmtId="0" fontId="0" fillId="2" borderId="0" xfId="2" applyFont="1" applyAlignment="1">
      <alignment horizontal="left"/>
    </xf>
    <xf numFmtId="0" fontId="10" fillId="0" borderId="1" xfId="0" applyFont="1" applyBorder="1"/>
    <xf numFmtId="0" fontId="10" fillId="0" borderId="2" xfId="0" applyFont="1" applyBorder="1"/>
    <xf numFmtId="165" fontId="10" fillId="5" borderId="2" xfId="1" applyNumberFormat="1" applyFont="1" applyFill="1" applyBorder="1" applyAlignment="1">
      <alignment horizontal="center"/>
    </xf>
    <xf numFmtId="0" fontId="10" fillId="0" borderId="2" xfId="2" applyFont="1" applyFill="1" applyBorder="1"/>
    <xf numFmtId="165" fontId="10" fillId="5" borderId="2" xfId="2" applyNumberFormat="1" applyFont="1" applyFill="1" applyBorder="1" applyAlignment="1">
      <alignment horizontal="center"/>
    </xf>
    <xf numFmtId="165" fontId="10" fillId="0" borderId="2" xfId="1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2" fontId="10" fillId="0" borderId="2" xfId="0" applyNumberFormat="1" applyFont="1" applyBorder="1"/>
    <xf numFmtId="165" fontId="10" fillId="0" borderId="3" xfId="0" applyNumberFormat="1" applyFont="1" applyBorder="1"/>
    <xf numFmtId="0" fontId="10" fillId="0" borderId="3" xfId="0" applyFont="1" applyBorder="1"/>
    <xf numFmtId="2" fontId="6" fillId="0" borderId="3" xfId="0" applyNumberFormat="1" applyFont="1" applyFill="1" applyBorder="1"/>
  </cellXfs>
  <cellStyles count="10">
    <cellStyle name="20 % - Akzent3" xfId="2" builtinId="38"/>
    <cellStyle name="Akzent6" xfId="3" builtinId="49"/>
    <cellStyle name="Besuchter Hyperlink" xfId="7" builtinId="9" hidden="1"/>
    <cellStyle name="Besuchter Hyperlink" xfId="9" builtinId="9" hidden="1"/>
    <cellStyle name="Besuchter Hyperlink" xfId="5" builtinId="9" hidden="1"/>
    <cellStyle name="Komma" xfId="1" builtinId="3"/>
    <cellStyle name="Link" xfId="4" builtinId="8" hidden="1"/>
    <cellStyle name="Link" xfId="6" builtinId="8" hidden="1"/>
    <cellStyle name="Link" xfId="8" builtinId="8" hidden="1"/>
    <cellStyle name="Standard" xfId="0" builtinId="0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 style="hair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/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hair">
          <color auto="1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hair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hair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hair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hair">
          <color auto="1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fmlaLink="$T$14" lockText="1" noThreeD="1"/>
</file>

<file path=xl/ctrlProps/ctrlProp100.xml><?xml version="1.0" encoding="utf-8"?>
<formControlPr xmlns="http://schemas.microsoft.com/office/spreadsheetml/2009/9/main" objectType="CheckBox" fmlaLink="$T$20" lockText="1" noThreeD="1"/>
</file>

<file path=xl/ctrlProps/ctrlProp101.xml><?xml version="1.0" encoding="utf-8"?>
<formControlPr xmlns="http://schemas.microsoft.com/office/spreadsheetml/2009/9/main" objectType="CheckBox" fmlaLink="$T$20" lockText="1" noThreeD="1"/>
</file>

<file path=xl/ctrlProps/ctrlProp102.xml><?xml version="1.0" encoding="utf-8"?>
<formControlPr xmlns="http://schemas.microsoft.com/office/spreadsheetml/2009/9/main" objectType="CheckBox" fmlaLink="$T$21" lockText="1" noThreeD="1"/>
</file>

<file path=xl/ctrlProps/ctrlProp103.xml><?xml version="1.0" encoding="utf-8"?>
<formControlPr xmlns="http://schemas.microsoft.com/office/spreadsheetml/2009/9/main" objectType="CheckBox" fmlaLink="$T$22" lockText="1" noThreeD="1"/>
</file>

<file path=xl/ctrlProps/ctrlProp104.xml><?xml version="1.0" encoding="utf-8"?>
<formControlPr xmlns="http://schemas.microsoft.com/office/spreadsheetml/2009/9/main" objectType="CheckBox" fmlaLink="$T$23" lockText="1" noThreeD="1"/>
</file>

<file path=xl/ctrlProps/ctrlProp105.xml><?xml version="1.0" encoding="utf-8"?>
<formControlPr xmlns="http://schemas.microsoft.com/office/spreadsheetml/2009/9/main" objectType="CheckBox" fmlaLink="$T$24" lockText="1" noThreeD="1"/>
</file>

<file path=xl/ctrlProps/ctrlProp106.xml><?xml version="1.0" encoding="utf-8"?>
<formControlPr xmlns="http://schemas.microsoft.com/office/spreadsheetml/2009/9/main" objectType="CheckBox" fmlaLink="$T$25" lockText="1" noThreeD="1"/>
</file>

<file path=xl/ctrlProps/ctrlProp107.xml><?xml version="1.0" encoding="utf-8"?>
<formControlPr xmlns="http://schemas.microsoft.com/office/spreadsheetml/2009/9/main" objectType="CheckBox" fmlaLink="$T$26" lockText="1" noThreeD="1"/>
</file>

<file path=xl/ctrlProps/ctrlProp108.xml><?xml version="1.0" encoding="utf-8"?>
<formControlPr xmlns="http://schemas.microsoft.com/office/spreadsheetml/2009/9/main" objectType="CheckBox" fmlaLink="$T$27" lockText="1" noThreeD="1"/>
</file>

<file path=xl/ctrlProps/ctrlProp109.xml><?xml version="1.0" encoding="utf-8"?>
<formControlPr xmlns="http://schemas.microsoft.com/office/spreadsheetml/2009/9/main" objectType="CheckBox" fmlaLink="$T$20" lockText="1" noThreeD="1"/>
</file>

<file path=xl/ctrlProps/ctrlProp11.xml><?xml version="1.0" encoding="utf-8"?>
<formControlPr xmlns="http://schemas.microsoft.com/office/spreadsheetml/2009/9/main" objectType="CheckBox" fmlaLink="$T$15" lockText="1" noThreeD="1"/>
</file>

<file path=xl/ctrlProps/ctrlProp110.xml><?xml version="1.0" encoding="utf-8"?>
<formControlPr xmlns="http://schemas.microsoft.com/office/spreadsheetml/2009/9/main" objectType="CheckBox" fmlaLink="$T$20" lockText="1" noThreeD="1"/>
</file>

<file path=xl/ctrlProps/ctrlProp111.xml><?xml version="1.0" encoding="utf-8"?>
<formControlPr xmlns="http://schemas.microsoft.com/office/spreadsheetml/2009/9/main" objectType="CheckBox" fmlaLink="$T$21" lockText="1" noThreeD="1"/>
</file>

<file path=xl/ctrlProps/ctrlProp112.xml><?xml version="1.0" encoding="utf-8"?>
<formControlPr xmlns="http://schemas.microsoft.com/office/spreadsheetml/2009/9/main" objectType="CheckBox" fmlaLink="$T$22" lockText="1" noThreeD="1"/>
</file>

<file path=xl/ctrlProps/ctrlProp113.xml><?xml version="1.0" encoding="utf-8"?>
<formControlPr xmlns="http://schemas.microsoft.com/office/spreadsheetml/2009/9/main" objectType="CheckBox" fmlaLink="$T$23" lockText="1" noThreeD="1"/>
</file>

<file path=xl/ctrlProps/ctrlProp114.xml><?xml version="1.0" encoding="utf-8"?>
<formControlPr xmlns="http://schemas.microsoft.com/office/spreadsheetml/2009/9/main" objectType="CheckBox" fmlaLink="$T$24" lockText="1" noThreeD="1"/>
</file>

<file path=xl/ctrlProps/ctrlProp115.xml><?xml version="1.0" encoding="utf-8"?>
<formControlPr xmlns="http://schemas.microsoft.com/office/spreadsheetml/2009/9/main" objectType="CheckBox" fmlaLink="$T$25" lockText="1" noThreeD="1"/>
</file>

<file path=xl/ctrlProps/ctrlProp116.xml><?xml version="1.0" encoding="utf-8"?>
<formControlPr xmlns="http://schemas.microsoft.com/office/spreadsheetml/2009/9/main" objectType="CheckBox" fmlaLink="$T$26" lockText="1" noThreeD="1"/>
</file>

<file path=xl/ctrlProps/ctrlProp117.xml><?xml version="1.0" encoding="utf-8"?>
<formControlPr xmlns="http://schemas.microsoft.com/office/spreadsheetml/2009/9/main" objectType="CheckBox" fmlaLink="$T$27" lockText="1" noThreeD="1"/>
</file>

<file path=xl/ctrlProps/ctrlProp118.xml><?xml version="1.0" encoding="utf-8"?>
<formControlPr xmlns="http://schemas.microsoft.com/office/spreadsheetml/2009/9/main" objectType="CheckBox" fmlaLink="$T$20" lockText="1" noThreeD="1"/>
</file>

<file path=xl/ctrlProps/ctrlProp119.xml><?xml version="1.0" encoding="utf-8"?>
<formControlPr xmlns="http://schemas.microsoft.com/office/spreadsheetml/2009/9/main" objectType="CheckBox" fmlaLink="$T$24" lockText="1" noThreeD="1"/>
</file>

<file path=xl/ctrlProps/ctrlProp12.xml><?xml version="1.0" encoding="utf-8"?>
<formControlPr xmlns="http://schemas.microsoft.com/office/spreadsheetml/2009/9/main" objectType="CheckBox" fmlaLink="$T$16" lockText="1" noThreeD="1"/>
</file>

<file path=xl/ctrlProps/ctrlProp120.xml><?xml version="1.0" encoding="utf-8"?>
<formControlPr xmlns="http://schemas.microsoft.com/office/spreadsheetml/2009/9/main" objectType="CheckBox" fmlaLink="$T$25" lockText="1" noThreeD="1"/>
</file>

<file path=xl/ctrlProps/ctrlProp121.xml><?xml version="1.0" encoding="utf-8"?>
<formControlPr xmlns="http://schemas.microsoft.com/office/spreadsheetml/2009/9/main" objectType="CheckBox" fmlaLink="$T$26" lockText="1" noThreeD="1"/>
</file>

<file path=xl/ctrlProps/ctrlProp122.xml><?xml version="1.0" encoding="utf-8"?>
<formControlPr xmlns="http://schemas.microsoft.com/office/spreadsheetml/2009/9/main" objectType="CheckBox" fmlaLink="$T$27" lockText="1" noThreeD="1"/>
</file>

<file path=xl/ctrlProps/ctrlProp123.xml><?xml version="1.0" encoding="utf-8"?>
<formControlPr xmlns="http://schemas.microsoft.com/office/spreadsheetml/2009/9/main" objectType="CheckBox" fmlaLink="$T$20" lockText="1" noThreeD="1"/>
</file>

<file path=xl/ctrlProps/ctrlProp124.xml><?xml version="1.0" encoding="utf-8"?>
<formControlPr xmlns="http://schemas.microsoft.com/office/spreadsheetml/2009/9/main" objectType="CheckBox" fmlaLink="$T$20" lockText="1" noThreeD="1"/>
</file>

<file path=xl/ctrlProps/ctrlProp125.xml><?xml version="1.0" encoding="utf-8"?>
<formControlPr xmlns="http://schemas.microsoft.com/office/spreadsheetml/2009/9/main" objectType="CheckBox" fmlaLink="$T$21" lockText="1" noThreeD="1"/>
</file>

<file path=xl/ctrlProps/ctrlProp126.xml><?xml version="1.0" encoding="utf-8"?>
<formControlPr xmlns="http://schemas.microsoft.com/office/spreadsheetml/2009/9/main" objectType="CheckBox" fmlaLink="$T$22" lockText="1" noThreeD="1"/>
</file>

<file path=xl/ctrlProps/ctrlProp127.xml><?xml version="1.0" encoding="utf-8"?>
<formControlPr xmlns="http://schemas.microsoft.com/office/spreadsheetml/2009/9/main" objectType="CheckBox" fmlaLink="$T$23" lockText="1" noThreeD="1"/>
</file>

<file path=xl/ctrlProps/ctrlProp128.xml><?xml version="1.0" encoding="utf-8"?>
<formControlPr xmlns="http://schemas.microsoft.com/office/spreadsheetml/2009/9/main" objectType="CheckBox" fmlaLink="$T$24" lockText="1" noThreeD="1"/>
</file>

<file path=xl/ctrlProps/ctrlProp129.xml><?xml version="1.0" encoding="utf-8"?>
<formControlPr xmlns="http://schemas.microsoft.com/office/spreadsheetml/2009/9/main" objectType="CheckBox" fmlaLink="$T$25" lockText="1" noThreeD="1"/>
</file>

<file path=xl/ctrlProps/ctrlProp13.xml><?xml version="1.0" encoding="utf-8"?>
<formControlPr xmlns="http://schemas.microsoft.com/office/spreadsheetml/2009/9/main" objectType="CheckBox" fmlaLink="$T$17" lockText="1" noThreeD="1"/>
</file>

<file path=xl/ctrlProps/ctrlProp130.xml><?xml version="1.0" encoding="utf-8"?>
<formControlPr xmlns="http://schemas.microsoft.com/office/spreadsheetml/2009/9/main" objectType="CheckBox" fmlaLink="$T$26" lockText="1" noThreeD="1"/>
</file>

<file path=xl/ctrlProps/ctrlProp131.xml><?xml version="1.0" encoding="utf-8"?>
<formControlPr xmlns="http://schemas.microsoft.com/office/spreadsheetml/2009/9/main" objectType="CheckBox" fmlaLink="$T$27" lockText="1" noThreeD="1"/>
</file>

<file path=xl/ctrlProps/ctrlProp132.xml><?xml version="1.0" encoding="utf-8"?>
<formControlPr xmlns="http://schemas.microsoft.com/office/spreadsheetml/2009/9/main" objectType="CheckBox" fmlaLink="$T$20" lockText="1" noThreeD="1"/>
</file>

<file path=xl/ctrlProps/ctrlProp133.xml><?xml version="1.0" encoding="utf-8"?>
<formControlPr xmlns="http://schemas.microsoft.com/office/spreadsheetml/2009/9/main" objectType="CheckBox" fmlaLink="$T$20" lockText="1" noThreeD="1"/>
</file>

<file path=xl/ctrlProps/ctrlProp134.xml><?xml version="1.0" encoding="utf-8"?>
<formControlPr xmlns="http://schemas.microsoft.com/office/spreadsheetml/2009/9/main" objectType="CheckBox" fmlaLink="$T$21" lockText="1" noThreeD="1"/>
</file>

<file path=xl/ctrlProps/ctrlProp135.xml><?xml version="1.0" encoding="utf-8"?>
<formControlPr xmlns="http://schemas.microsoft.com/office/spreadsheetml/2009/9/main" objectType="CheckBox" fmlaLink="$T$22" lockText="1" noThreeD="1"/>
</file>

<file path=xl/ctrlProps/ctrlProp136.xml><?xml version="1.0" encoding="utf-8"?>
<formControlPr xmlns="http://schemas.microsoft.com/office/spreadsheetml/2009/9/main" objectType="CheckBox" fmlaLink="$T$23" lockText="1" noThreeD="1"/>
</file>

<file path=xl/ctrlProps/ctrlProp137.xml><?xml version="1.0" encoding="utf-8"?>
<formControlPr xmlns="http://schemas.microsoft.com/office/spreadsheetml/2009/9/main" objectType="CheckBox" fmlaLink="$T$24" lockText="1" noThreeD="1"/>
</file>

<file path=xl/ctrlProps/ctrlProp138.xml><?xml version="1.0" encoding="utf-8"?>
<formControlPr xmlns="http://schemas.microsoft.com/office/spreadsheetml/2009/9/main" objectType="CheckBox" fmlaLink="$T$25" lockText="1" noThreeD="1"/>
</file>

<file path=xl/ctrlProps/ctrlProp139.xml><?xml version="1.0" encoding="utf-8"?>
<formControlPr xmlns="http://schemas.microsoft.com/office/spreadsheetml/2009/9/main" objectType="CheckBox" fmlaLink="$T$26" lockText="1" noThreeD="1"/>
</file>

<file path=xl/ctrlProps/ctrlProp14.xml><?xml version="1.0" encoding="utf-8"?>
<formControlPr xmlns="http://schemas.microsoft.com/office/spreadsheetml/2009/9/main" objectType="CheckBox" fmlaLink="$T$18" lockText="1" noThreeD="1"/>
</file>

<file path=xl/ctrlProps/ctrlProp140.xml><?xml version="1.0" encoding="utf-8"?>
<formControlPr xmlns="http://schemas.microsoft.com/office/spreadsheetml/2009/9/main" objectType="CheckBox" fmlaLink="$T$27" lockText="1" noThreeD="1"/>
</file>

<file path=xl/ctrlProps/ctrlProp141.xml><?xml version="1.0" encoding="utf-8"?>
<formControlPr xmlns="http://schemas.microsoft.com/office/spreadsheetml/2009/9/main" objectType="CheckBox" fmlaLink="$T$20" lockText="1" noThreeD="1"/>
</file>

<file path=xl/ctrlProps/ctrlProp142.xml><?xml version="1.0" encoding="utf-8"?>
<formControlPr xmlns="http://schemas.microsoft.com/office/spreadsheetml/2009/9/main" objectType="CheckBox" fmlaLink="$T$24" lockText="1" noThreeD="1"/>
</file>

<file path=xl/ctrlProps/ctrlProp143.xml><?xml version="1.0" encoding="utf-8"?>
<formControlPr xmlns="http://schemas.microsoft.com/office/spreadsheetml/2009/9/main" objectType="CheckBox" fmlaLink="$T$24" lockText="1" noThreeD="1"/>
</file>

<file path=xl/ctrlProps/ctrlProp144.xml><?xml version="1.0" encoding="utf-8"?>
<formControlPr xmlns="http://schemas.microsoft.com/office/spreadsheetml/2009/9/main" objectType="CheckBox" fmlaLink="$T$25" lockText="1" noThreeD="1"/>
</file>

<file path=xl/ctrlProps/ctrlProp145.xml><?xml version="1.0" encoding="utf-8"?>
<formControlPr xmlns="http://schemas.microsoft.com/office/spreadsheetml/2009/9/main" objectType="CheckBox" fmlaLink="$T$26" lockText="1" noThreeD="1"/>
</file>

<file path=xl/ctrlProps/ctrlProp146.xml><?xml version="1.0" encoding="utf-8"?>
<formControlPr xmlns="http://schemas.microsoft.com/office/spreadsheetml/2009/9/main" objectType="CheckBox" fmlaLink="$T$27" lockText="1" noThreeD="1"/>
</file>

<file path=xl/ctrlProps/ctrlProp147.xml><?xml version="1.0" encoding="utf-8"?>
<formControlPr xmlns="http://schemas.microsoft.com/office/spreadsheetml/2009/9/main" objectType="CheckBox" fmlaLink="$T$20" lockText="1" noThreeD="1"/>
</file>

<file path=xl/ctrlProps/ctrlProp148.xml><?xml version="1.0" encoding="utf-8"?>
<formControlPr xmlns="http://schemas.microsoft.com/office/spreadsheetml/2009/9/main" objectType="CheckBox" fmlaLink="$T$20" lockText="1" noThreeD="1"/>
</file>

<file path=xl/ctrlProps/ctrlProp149.xml><?xml version="1.0" encoding="utf-8"?>
<formControlPr xmlns="http://schemas.microsoft.com/office/spreadsheetml/2009/9/main" objectType="CheckBox" fmlaLink="$T$21" lockText="1" noThreeD="1"/>
</file>

<file path=xl/ctrlProps/ctrlProp15.xml><?xml version="1.0" encoding="utf-8"?>
<formControlPr xmlns="http://schemas.microsoft.com/office/spreadsheetml/2009/9/main" objectType="CheckBox" fmlaLink="$T$19" lockText="1" noThreeD="1"/>
</file>

<file path=xl/ctrlProps/ctrlProp150.xml><?xml version="1.0" encoding="utf-8"?>
<formControlPr xmlns="http://schemas.microsoft.com/office/spreadsheetml/2009/9/main" objectType="CheckBox" fmlaLink="$T$22" lockText="1" noThreeD="1"/>
</file>

<file path=xl/ctrlProps/ctrlProp151.xml><?xml version="1.0" encoding="utf-8"?>
<formControlPr xmlns="http://schemas.microsoft.com/office/spreadsheetml/2009/9/main" objectType="CheckBox" fmlaLink="$T$23" lockText="1" noThreeD="1"/>
</file>

<file path=xl/ctrlProps/ctrlProp152.xml><?xml version="1.0" encoding="utf-8"?>
<formControlPr xmlns="http://schemas.microsoft.com/office/spreadsheetml/2009/9/main" objectType="CheckBox" fmlaLink="$T$24" lockText="1" noThreeD="1"/>
</file>

<file path=xl/ctrlProps/ctrlProp153.xml><?xml version="1.0" encoding="utf-8"?>
<formControlPr xmlns="http://schemas.microsoft.com/office/spreadsheetml/2009/9/main" objectType="CheckBox" fmlaLink="$T$25" lockText="1" noThreeD="1"/>
</file>

<file path=xl/ctrlProps/ctrlProp154.xml><?xml version="1.0" encoding="utf-8"?>
<formControlPr xmlns="http://schemas.microsoft.com/office/spreadsheetml/2009/9/main" objectType="CheckBox" fmlaLink="$T$26" lockText="1" noThreeD="1"/>
</file>

<file path=xl/ctrlProps/ctrlProp155.xml><?xml version="1.0" encoding="utf-8"?>
<formControlPr xmlns="http://schemas.microsoft.com/office/spreadsheetml/2009/9/main" objectType="CheckBox" fmlaLink="$T$27" lockText="1" noThreeD="1"/>
</file>

<file path=xl/ctrlProps/ctrlProp156.xml><?xml version="1.0" encoding="utf-8"?>
<formControlPr xmlns="http://schemas.microsoft.com/office/spreadsheetml/2009/9/main" objectType="CheckBox" fmlaLink="$T$20" lockText="1" noThreeD="1"/>
</file>

<file path=xl/ctrlProps/ctrlProp157.xml><?xml version="1.0" encoding="utf-8"?>
<formControlPr xmlns="http://schemas.microsoft.com/office/spreadsheetml/2009/9/main" objectType="CheckBox" fmlaLink="$T$20" lockText="1" noThreeD="1"/>
</file>

<file path=xl/ctrlProps/ctrlProp158.xml><?xml version="1.0" encoding="utf-8"?>
<formControlPr xmlns="http://schemas.microsoft.com/office/spreadsheetml/2009/9/main" objectType="CheckBox" fmlaLink="$T$21" lockText="1" noThreeD="1"/>
</file>

<file path=xl/ctrlProps/ctrlProp159.xml><?xml version="1.0" encoding="utf-8"?>
<formControlPr xmlns="http://schemas.microsoft.com/office/spreadsheetml/2009/9/main" objectType="CheckBox" fmlaLink="$T$22" lockText="1" noThreeD="1"/>
</file>

<file path=xl/ctrlProps/ctrlProp16.xml><?xml version="1.0" encoding="utf-8"?>
<formControlPr xmlns="http://schemas.microsoft.com/office/spreadsheetml/2009/9/main" objectType="CheckBox" fmlaLink="$T$20" lockText="1" noThreeD="1"/>
</file>

<file path=xl/ctrlProps/ctrlProp160.xml><?xml version="1.0" encoding="utf-8"?>
<formControlPr xmlns="http://schemas.microsoft.com/office/spreadsheetml/2009/9/main" objectType="CheckBox" fmlaLink="$T$23" lockText="1" noThreeD="1"/>
</file>

<file path=xl/ctrlProps/ctrlProp161.xml><?xml version="1.0" encoding="utf-8"?>
<formControlPr xmlns="http://schemas.microsoft.com/office/spreadsheetml/2009/9/main" objectType="CheckBox" fmlaLink="$T$24" lockText="1" noThreeD="1"/>
</file>

<file path=xl/ctrlProps/ctrlProp162.xml><?xml version="1.0" encoding="utf-8"?>
<formControlPr xmlns="http://schemas.microsoft.com/office/spreadsheetml/2009/9/main" objectType="CheckBox" fmlaLink="$T$25" lockText="1" noThreeD="1"/>
</file>

<file path=xl/ctrlProps/ctrlProp163.xml><?xml version="1.0" encoding="utf-8"?>
<formControlPr xmlns="http://schemas.microsoft.com/office/spreadsheetml/2009/9/main" objectType="CheckBox" fmlaLink="$T$26" lockText="1" noThreeD="1"/>
</file>

<file path=xl/ctrlProps/ctrlProp164.xml><?xml version="1.0" encoding="utf-8"?>
<formControlPr xmlns="http://schemas.microsoft.com/office/spreadsheetml/2009/9/main" objectType="CheckBox" fmlaLink="$T$27" lockText="1" noThreeD="1"/>
</file>

<file path=xl/ctrlProps/ctrlProp165.xml><?xml version="1.0" encoding="utf-8"?>
<formControlPr xmlns="http://schemas.microsoft.com/office/spreadsheetml/2009/9/main" objectType="CheckBox" fmlaLink="$T$20" lockText="1" noThreeD="1"/>
</file>

<file path=xl/ctrlProps/ctrlProp166.xml><?xml version="1.0" encoding="utf-8"?>
<formControlPr xmlns="http://schemas.microsoft.com/office/spreadsheetml/2009/9/main" objectType="CheckBox" fmlaLink="$T$24" lockText="1" noThreeD="1"/>
</file>

<file path=xl/ctrlProps/ctrlProp17.xml><?xml version="1.0" encoding="utf-8"?>
<formControlPr xmlns="http://schemas.microsoft.com/office/spreadsheetml/2009/9/main" objectType="CheckBox" fmlaLink="$T$21" lockText="1" noThreeD="1"/>
</file>

<file path=xl/ctrlProps/ctrlProp18.xml><?xml version="1.0" encoding="utf-8"?>
<formControlPr xmlns="http://schemas.microsoft.com/office/spreadsheetml/2009/9/main" objectType="CheckBox" fmlaLink="$T$22" lockText="1" noThreeD="1"/>
</file>

<file path=xl/ctrlProps/ctrlProp19.xml><?xml version="1.0" encoding="utf-8"?>
<formControlPr xmlns="http://schemas.microsoft.com/office/spreadsheetml/2009/9/main" objectType="CheckBox" fmlaLink="$T$23" lockText="1" noThreeD="1"/>
</file>

<file path=xl/ctrlProps/ctrlProp2.xml><?xml version="1.0" encoding="utf-8"?>
<formControlPr xmlns="http://schemas.microsoft.com/office/spreadsheetml/2009/9/main" objectType="CheckBox" checked="Checked" lockText="1"/>
</file>

<file path=xl/ctrlProps/ctrlProp20.xml><?xml version="1.0" encoding="utf-8"?>
<formControlPr xmlns="http://schemas.microsoft.com/office/spreadsheetml/2009/9/main" objectType="CheckBox" fmlaLink="$T$24" lockText="1" noThreeD="1"/>
</file>

<file path=xl/ctrlProps/ctrlProp21.xml><?xml version="1.0" encoding="utf-8"?>
<formControlPr xmlns="http://schemas.microsoft.com/office/spreadsheetml/2009/9/main" objectType="CheckBox" fmlaLink="$T$25" lockText="1" noThreeD="1"/>
</file>

<file path=xl/ctrlProps/ctrlProp22.xml><?xml version="1.0" encoding="utf-8"?>
<formControlPr xmlns="http://schemas.microsoft.com/office/spreadsheetml/2009/9/main" objectType="CheckBox" fmlaLink="$T$26" lockText="1" noThreeD="1"/>
</file>

<file path=xl/ctrlProps/ctrlProp23.xml><?xml version="1.0" encoding="utf-8"?>
<formControlPr xmlns="http://schemas.microsoft.com/office/spreadsheetml/2009/9/main" objectType="CheckBox" fmlaLink="$T$27" lockText="1" noThreeD="1"/>
</file>

<file path=xl/ctrlProps/ctrlProp24.xml><?xml version="1.0" encoding="utf-8"?>
<formControlPr xmlns="http://schemas.microsoft.com/office/spreadsheetml/2009/9/main" objectType="CheckBox" fmlaLink="$T$84" lockText="1" noThreeD="1"/>
</file>

<file path=xl/ctrlProps/ctrlProp25.xml><?xml version="1.0" encoding="utf-8"?>
<formControlPr xmlns="http://schemas.microsoft.com/office/spreadsheetml/2009/9/main" objectType="CheckBox" fmlaLink="$T$20" lockText="1" noThreeD="1"/>
</file>

<file path=xl/ctrlProps/ctrlProp26.xml><?xml version="1.0" encoding="utf-8"?>
<formControlPr xmlns="http://schemas.microsoft.com/office/spreadsheetml/2009/9/main" objectType="CheckBox" fmlaLink="$T$21" lockText="1" noThreeD="1"/>
</file>

<file path=xl/ctrlProps/ctrlProp27.xml><?xml version="1.0" encoding="utf-8"?>
<formControlPr xmlns="http://schemas.microsoft.com/office/spreadsheetml/2009/9/main" objectType="CheckBox" fmlaLink="$T$22" lockText="1" noThreeD="1"/>
</file>

<file path=xl/ctrlProps/ctrlProp28.xml><?xml version="1.0" encoding="utf-8"?>
<formControlPr xmlns="http://schemas.microsoft.com/office/spreadsheetml/2009/9/main" objectType="CheckBox" fmlaLink="$T$23" lockText="1" noThreeD="1"/>
</file>

<file path=xl/ctrlProps/ctrlProp29.xml><?xml version="1.0" encoding="utf-8"?>
<formControlPr xmlns="http://schemas.microsoft.com/office/spreadsheetml/2009/9/main" objectType="CheckBox" fmlaLink="$T$24" lockText="1" noThreeD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fmlaLink="$T$25" lockText="1" noThreeD="1"/>
</file>

<file path=xl/ctrlProps/ctrlProp31.xml><?xml version="1.0" encoding="utf-8"?>
<formControlPr xmlns="http://schemas.microsoft.com/office/spreadsheetml/2009/9/main" objectType="CheckBox" fmlaLink="$T$26" lockText="1" noThreeD="1"/>
</file>

<file path=xl/ctrlProps/ctrlProp32.xml><?xml version="1.0" encoding="utf-8"?>
<formControlPr xmlns="http://schemas.microsoft.com/office/spreadsheetml/2009/9/main" objectType="CheckBox" fmlaLink="$T$27" lockText="1" noThreeD="1"/>
</file>

<file path=xl/ctrlProps/ctrlProp33.xml><?xml version="1.0" encoding="utf-8"?>
<formControlPr xmlns="http://schemas.microsoft.com/office/spreadsheetml/2009/9/main" objectType="CheckBox" fmlaLink="$T$20" lockText="1" noThreeD="1"/>
</file>

<file path=xl/ctrlProps/ctrlProp34.xml><?xml version="1.0" encoding="utf-8"?>
<formControlPr xmlns="http://schemas.microsoft.com/office/spreadsheetml/2009/9/main" objectType="CheckBox" fmlaLink="$T$21" lockText="1" noThreeD="1"/>
</file>

<file path=xl/ctrlProps/ctrlProp35.xml><?xml version="1.0" encoding="utf-8"?>
<formControlPr xmlns="http://schemas.microsoft.com/office/spreadsheetml/2009/9/main" objectType="CheckBox" fmlaLink="$T$22" lockText="1" noThreeD="1"/>
</file>

<file path=xl/ctrlProps/ctrlProp36.xml><?xml version="1.0" encoding="utf-8"?>
<formControlPr xmlns="http://schemas.microsoft.com/office/spreadsheetml/2009/9/main" objectType="CheckBox" fmlaLink="$T$23" lockText="1" noThreeD="1"/>
</file>

<file path=xl/ctrlProps/ctrlProp37.xml><?xml version="1.0" encoding="utf-8"?>
<formControlPr xmlns="http://schemas.microsoft.com/office/spreadsheetml/2009/9/main" objectType="CheckBox" fmlaLink="$T$24" lockText="1" noThreeD="1"/>
</file>

<file path=xl/ctrlProps/ctrlProp38.xml><?xml version="1.0" encoding="utf-8"?>
<formControlPr xmlns="http://schemas.microsoft.com/office/spreadsheetml/2009/9/main" objectType="CheckBox" fmlaLink="$T$25" lockText="1" noThreeD="1"/>
</file>

<file path=xl/ctrlProps/ctrlProp39.xml><?xml version="1.0" encoding="utf-8"?>
<formControlPr xmlns="http://schemas.microsoft.com/office/spreadsheetml/2009/9/main" objectType="CheckBox" fmlaLink="$T$26" lockText="1" noThreeD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fmlaLink="$T$27" lockText="1" noThreeD="1"/>
</file>

<file path=xl/ctrlProps/ctrlProp41.xml><?xml version="1.0" encoding="utf-8"?>
<formControlPr xmlns="http://schemas.microsoft.com/office/spreadsheetml/2009/9/main" objectType="CheckBox" fmlaLink="$T$20" lockText="1" noThreeD="1"/>
</file>

<file path=xl/ctrlProps/ctrlProp42.xml><?xml version="1.0" encoding="utf-8"?>
<formControlPr xmlns="http://schemas.microsoft.com/office/spreadsheetml/2009/9/main" objectType="CheckBox" fmlaLink="$T$20" lockText="1" noThreeD="1"/>
</file>

<file path=xl/ctrlProps/ctrlProp43.xml><?xml version="1.0" encoding="utf-8"?>
<formControlPr xmlns="http://schemas.microsoft.com/office/spreadsheetml/2009/9/main" objectType="CheckBox" fmlaLink="$T$21" lockText="1" noThreeD="1"/>
</file>

<file path=xl/ctrlProps/ctrlProp44.xml><?xml version="1.0" encoding="utf-8"?>
<formControlPr xmlns="http://schemas.microsoft.com/office/spreadsheetml/2009/9/main" objectType="CheckBox" fmlaLink="$T$22" lockText="1" noThreeD="1"/>
</file>

<file path=xl/ctrlProps/ctrlProp45.xml><?xml version="1.0" encoding="utf-8"?>
<formControlPr xmlns="http://schemas.microsoft.com/office/spreadsheetml/2009/9/main" objectType="CheckBox" fmlaLink="$T$23" lockText="1" noThreeD="1"/>
</file>

<file path=xl/ctrlProps/ctrlProp46.xml><?xml version="1.0" encoding="utf-8"?>
<formControlPr xmlns="http://schemas.microsoft.com/office/spreadsheetml/2009/9/main" objectType="CheckBox" fmlaLink="$T$24" lockText="1" noThreeD="1"/>
</file>

<file path=xl/ctrlProps/ctrlProp47.xml><?xml version="1.0" encoding="utf-8"?>
<formControlPr xmlns="http://schemas.microsoft.com/office/spreadsheetml/2009/9/main" objectType="CheckBox" fmlaLink="$T$25" lockText="1" noThreeD="1"/>
</file>

<file path=xl/ctrlProps/ctrlProp48.xml><?xml version="1.0" encoding="utf-8"?>
<formControlPr xmlns="http://schemas.microsoft.com/office/spreadsheetml/2009/9/main" objectType="CheckBox" fmlaLink="$T$26" lockText="1" noThreeD="1"/>
</file>

<file path=xl/ctrlProps/ctrlProp49.xml><?xml version="1.0" encoding="utf-8"?>
<formControlPr xmlns="http://schemas.microsoft.com/office/spreadsheetml/2009/9/main" objectType="CheckBox" fmlaLink="$T$27" lockText="1" noThreeD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fmlaLink="$T$20" lockText="1" noThreeD="1"/>
</file>

<file path=xl/ctrlProps/ctrlProp51.xml><?xml version="1.0" encoding="utf-8"?>
<formControlPr xmlns="http://schemas.microsoft.com/office/spreadsheetml/2009/9/main" objectType="CheckBox" fmlaLink="$T$20" lockText="1" noThreeD="1"/>
</file>

<file path=xl/ctrlProps/ctrlProp52.xml><?xml version="1.0" encoding="utf-8"?>
<formControlPr xmlns="http://schemas.microsoft.com/office/spreadsheetml/2009/9/main" objectType="CheckBox" fmlaLink="$T$21" lockText="1" noThreeD="1"/>
</file>

<file path=xl/ctrlProps/ctrlProp53.xml><?xml version="1.0" encoding="utf-8"?>
<formControlPr xmlns="http://schemas.microsoft.com/office/spreadsheetml/2009/9/main" objectType="CheckBox" fmlaLink="$T$22" lockText="1" noThreeD="1"/>
</file>

<file path=xl/ctrlProps/ctrlProp54.xml><?xml version="1.0" encoding="utf-8"?>
<formControlPr xmlns="http://schemas.microsoft.com/office/spreadsheetml/2009/9/main" objectType="CheckBox" fmlaLink="$T$23" lockText="1" noThreeD="1"/>
</file>

<file path=xl/ctrlProps/ctrlProp55.xml><?xml version="1.0" encoding="utf-8"?>
<formControlPr xmlns="http://schemas.microsoft.com/office/spreadsheetml/2009/9/main" objectType="CheckBox" fmlaLink="$T$24" lockText="1" noThreeD="1"/>
</file>

<file path=xl/ctrlProps/ctrlProp56.xml><?xml version="1.0" encoding="utf-8"?>
<formControlPr xmlns="http://schemas.microsoft.com/office/spreadsheetml/2009/9/main" objectType="CheckBox" fmlaLink="$T$25" lockText="1" noThreeD="1"/>
</file>

<file path=xl/ctrlProps/ctrlProp57.xml><?xml version="1.0" encoding="utf-8"?>
<formControlPr xmlns="http://schemas.microsoft.com/office/spreadsheetml/2009/9/main" objectType="CheckBox" fmlaLink="$T$26" lockText="1" noThreeD="1"/>
</file>

<file path=xl/ctrlProps/ctrlProp58.xml><?xml version="1.0" encoding="utf-8"?>
<formControlPr xmlns="http://schemas.microsoft.com/office/spreadsheetml/2009/9/main" objectType="CheckBox" fmlaLink="$T$27" lockText="1" noThreeD="1"/>
</file>

<file path=xl/ctrlProps/ctrlProp59.xml><?xml version="1.0" encoding="utf-8"?>
<formControlPr xmlns="http://schemas.microsoft.com/office/spreadsheetml/2009/9/main" objectType="CheckBox" fmlaLink="$T$20" lockText="1" noThreeD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fmlaLink="$T$20" lockText="1" noThreeD="1"/>
</file>

<file path=xl/ctrlProps/ctrlProp61.xml><?xml version="1.0" encoding="utf-8"?>
<formControlPr xmlns="http://schemas.microsoft.com/office/spreadsheetml/2009/9/main" objectType="CheckBox" fmlaLink="$T$21" lockText="1" noThreeD="1"/>
</file>

<file path=xl/ctrlProps/ctrlProp62.xml><?xml version="1.0" encoding="utf-8"?>
<formControlPr xmlns="http://schemas.microsoft.com/office/spreadsheetml/2009/9/main" objectType="CheckBox" fmlaLink="$T$22" lockText="1" noThreeD="1"/>
</file>

<file path=xl/ctrlProps/ctrlProp63.xml><?xml version="1.0" encoding="utf-8"?>
<formControlPr xmlns="http://schemas.microsoft.com/office/spreadsheetml/2009/9/main" objectType="CheckBox" fmlaLink="$T$23" lockText="1" noThreeD="1"/>
</file>

<file path=xl/ctrlProps/ctrlProp64.xml><?xml version="1.0" encoding="utf-8"?>
<formControlPr xmlns="http://schemas.microsoft.com/office/spreadsheetml/2009/9/main" objectType="CheckBox" fmlaLink="$T$24" lockText="1" noThreeD="1"/>
</file>

<file path=xl/ctrlProps/ctrlProp65.xml><?xml version="1.0" encoding="utf-8"?>
<formControlPr xmlns="http://schemas.microsoft.com/office/spreadsheetml/2009/9/main" objectType="CheckBox" fmlaLink="$T$25" lockText="1" noThreeD="1"/>
</file>

<file path=xl/ctrlProps/ctrlProp66.xml><?xml version="1.0" encoding="utf-8"?>
<formControlPr xmlns="http://schemas.microsoft.com/office/spreadsheetml/2009/9/main" objectType="CheckBox" fmlaLink="$T$26" lockText="1" noThreeD="1"/>
</file>

<file path=xl/ctrlProps/ctrlProp67.xml><?xml version="1.0" encoding="utf-8"?>
<formControlPr xmlns="http://schemas.microsoft.com/office/spreadsheetml/2009/9/main" objectType="CheckBox" fmlaLink="$T$27" lockText="1" noThreeD="1"/>
</file>

<file path=xl/ctrlProps/ctrlProp68.xml><?xml version="1.0" encoding="utf-8"?>
<formControlPr xmlns="http://schemas.microsoft.com/office/spreadsheetml/2009/9/main" objectType="CheckBox" fmlaLink="$T$20" lockText="1" noThreeD="1"/>
</file>

<file path=xl/ctrlProps/ctrlProp69.xml><?xml version="1.0" encoding="utf-8"?>
<formControlPr xmlns="http://schemas.microsoft.com/office/spreadsheetml/2009/9/main" objectType="CheckBox" fmlaLink="$T$20" lockText="1" noThreeD="1"/>
</file>

<file path=xl/ctrlProps/ctrlProp7.xml><?xml version="1.0" encoding="utf-8"?>
<formControlPr xmlns="http://schemas.microsoft.com/office/spreadsheetml/2009/9/main" objectType="CheckBox" fmlaLink="$T$11" lockText="1" noThreeD="1"/>
</file>

<file path=xl/ctrlProps/ctrlProp70.xml><?xml version="1.0" encoding="utf-8"?>
<formControlPr xmlns="http://schemas.microsoft.com/office/spreadsheetml/2009/9/main" objectType="CheckBox" fmlaLink="$T$21" lockText="1" noThreeD="1"/>
</file>

<file path=xl/ctrlProps/ctrlProp71.xml><?xml version="1.0" encoding="utf-8"?>
<formControlPr xmlns="http://schemas.microsoft.com/office/spreadsheetml/2009/9/main" objectType="CheckBox" fmlaLink="$T$22" lockText="1" noThreeD="1"/>
</file>

<file path=xl/ctrlProps/ctrlProp72.xml><?xml version="1.0" encoding="utf-8"?>
<formControlPr xmlns="http://schemas.microsoft.com/office/spreadsheetml/2009/9/main" objectType="CheckBox" fmlaLink="$T$23" lockText="1" noThreeD="1"/>
</file>

<file path=xl/ctrlProps/ctrlProp73.xml><?xml version="1.0" encoding="utf-8"?>
<formControlPr xmlns="http://schemas.microsoft.com/office/spreadsheetml/2009/9/main" objectType="CheckBox" fmlaLink="$T$24" lockText="1" noThreeD="1"/>
</file>

<file path=xl/ctrlProps/ctrlProp74.xml><?xml version="1.0" encoding="utf-8"?>
<formControlPr xmlns="http://schemas.microsoft.com/office/spreadsheetml/2009/9/main" objectType="CheckBox" fmlaLink="$T$25" lockText="1" noThreeD="1"/>
</file>

<file path=xl/ctrlProps/ctrlProp75.xml><?xml version="1.0" encoding="utf-8"?>
<formControlPr xmlns="http://schemas.microsoft.com/office/spreadsheetml/2009/9/main" objectType="CheckBox" fmlaLink="$T$26" lockText="1" noThreeD="1"/>
</file>

<file path=xl/ctrlProps/ctrlProp76.xml><?xml version="1.0" encoding="utf-8"?>
<formControlPr xmlns="http://schemas.microsoft.com/office/spreadsheetml/2009/9/main" objectType="CheckBox" fmlaLink="$T$27" lockText="1" noThreeD="1"/>
</file>

<file path=xl/ctrlProps/ctrlProp77.xml><?xml version="1.0" encoding="utf-8"?>
<formControlPr xmlns="http://schemas.microsoft.com/office/spreadsheetml/2009/9/main" objectType="CheckBox" fmlaLink="$T$20" lockText="1" noThreeD="1"/>
</file>

<file path=xl/ctrlProps/ctrlProp78.xml><?xml version="1.0" encoding="utf-8"?>
<formControlPr xmlns="http://schemas.microsoft.com/office/spreadsheetml/2009/9/main" objectType="CheckBox" fmlaLink="$T$20" lockText="1" noThreeD="1"/>
</file>

<file path=xl/ctrlProps/ctrlProp79.xml><?xml version="1.0" encoding="utf-8"?>
<formControlPr xmlns="http://schemas.microsoft.com/office/spreadsheetml/2009/9/main" objectType="CheckBox" fmlaLink="$T$21" lockText="1" noThreeD="1"/>
</file>

<file path=xl/ctrlProps/ctrlProp8.xml><?xml version="1.0" encoding="utf-8"?>
<formControlPr xmlns="http://schemas.microsoft.com/office/spreadsheetml/2009/9/main" objectType="CheckBox" fmlaLink="$T$12" lockText="1" noThreeD="1"/>
</file>

<file path=xl/ctrlProps/ctrlProp80.xml><?xml version="1.0" encoding="utf-8"?>
<formControlPr xmlns="http://schemas.microsoft.com/office/spreadsheetml/2009/9/main" objectType="CheckBox" fmlaLink="$T$22" lockText="1" noThreeD="1"/>
</file>

<file path=xl/ctrlProps/ctrlProp81.xml><?xml version="1.0" encoding="utf-8"?>
<formControlPr xmlns="http://schemas.microsoft.com/office/spreadsheetml/2009/9/main" objectType="CheckBox" fmlaLink="$T$23" lockText="1" noThreeD="1"/>
</file>

<file path=xl/ctrlProps/ctrlProp82.xml><?xml version="1.0" encoding="utf-8"?>
<formControlPr xmlns="http://schemas.microsoft.com/office/spreadsheetml/2009/9/main" objectType="CheckBox" fmlaLink="$T$24" lockText="1" noThreeD="1"/>
</file>

<file path=xl/ctrlProps/ctrlProp83.xml><?xml version="1.0" encoding="utf-8"?>
<formControlPr xmlns="http://schemas.microsoft.com/office/spreadsheetml/2009/9/main" objectType="CheckBox" fmlaLink="$T$25" lockText="1" noThreeD="1"/>
</file>

<file path=xl/ctrlProps/ctrlProp84.xml><?xml version="1.0" encoding="utf-8"?>
<formControlPr xmlns="http://schemas.microsoft.com/office/spreadsheetml/2009/9/main" objectType="CheckBox" fmlaLink="$T$26" lockText="1" noThreeD="1"/>
</file>

<file path=xl/ctrlProps/ctrlProp85.xml><?xml version="1.0" encoding="utf-8"?>
<formControlPr xmlns="http://schemas.microsoft.com/office/spreadsheetml/2009/9/main" objectType="CheckBox" fmlaLink="$T$27" lockText="1" noThreeD="1"/>
</file>

<file path=xl/ctrlProps/ctrlProp86.xml><?xml version="1.0" encoding="utf-8"?>
<formControlPr xmlns="http://schemas.microsoft.com/office/spreadsheetml/2009/9/main" objectType="CheckBox" fmlaLink="$T$20" lockText="1" noThreeD="1"/>
</file>

<file path=xl/ctrlProps/ctrlProp87.xml><?xml version="1.0" encoding="utf-8"?>
<formControlPr xmlns="http://schemas.microsoft.com/office/spreadsheetml/2009/9/main" objectType="CheckBox" fmlaLink="$T$20" lockText="1" noThreeD="1"/>
</file>

<file path=xl/ctrlProps/ctrlProp88.xml><?xml version="1.0" encoding="utf-8"?>
<formControlPr xmlns="http://schemas.microsoft.com/office/spreadsheetml/2009/9/main" objectType="CheckBox" fmlaLink="$T$21" lockText="1" noThreeD="1"/>
</file>

<file path=xl/ctrlProps/ctrlProp89.xml><?xml version="1.0" encoding="utf-8"?>
<formControlPr xmlns="http://schemas.microsoft.com/office/spreadsheetml/2009/9/main" objectType="CheckBox" fmlaLink="$T$22" lockText="1" noThreeD="1"/>
</file>

<file path=xl/ctrlProps/ctrlProp9.xml><?xml version="1.0" encoding="utf-8"?>
<formControlPr xmlns="http://schemas.microsoft.com/office/spreadsheetml/2009/9/main" objectType="CheckBox" fmlaLink="$T$13" lockText="1" noThreeD="1"/>
</file>

<file path=xl/ctrlProps/ctrlProp90.xml><?xml version="1.0" encoding="utf-8"?>
<formControlPr xmlns="http://schemas.microsoft.com/office/spreadsheetml/2009/9/main" objectType="CheckBox" fmlaLink="$T$23" lockText="1" noThreeD="1"/>
</file>

<file path=xl/ctrlProps/ctrlProp91.xml><?xml version="1.0" encoding="utf-8"?>
<formControlPr xmlns="http://schemas.microsoft.com/office/spreadsheetml/2009/9/main" objectType="CheckBox" fmlaLink="$T$24" lockText="1" noThreeD="1"/>
</file>

<file path=xl/ctrlProps/ctrlProp92.xml><?xml version="1.0" encoding="utf-8"?>
<formControlPr xmlns="http://schemas.microsoft.com/office/spreadsheetml/2009/9/main" objectType="CheckBox" fmlaLink="$T$25" lockText="1" noThreeD="1"/>
</file>

<file path=xl/ctrlProps/ctrlProp93.xml><?xml version="1.0" encoding="utf-8"?>
<formControlPr xmlns="http://schemas.microsoft.com/office/spreadsheetml/2009/9/main" objectType="CheckBox" fmlaLink="$T$26" lockText="1" noThreeD="1"/>
</file>

<file path=xl/ctrlProps/ctrlProp94.xml><?xml version="1.0" encoding="utf-8"?>
<formControlPr xmlns="http://schemas.microsoft.com/office/spreadsheetml/2009/9/main" objectType="CheckBox" fmlaLink="$T$27" lockText="1" noThreeD="1"/>
</file>

<file path=xl/ctrlProps/ctrlProp95.xml><?xml version="1.0" encoding="utf-8"?>
<formControlPr xmlns="http://schemas.microsoft.com/office/spreadsheetml/2009/9/main" objectType="CheckBox" fmlaLink="$T$20" lockText="1" noThreeD="1"/>
</file>

<file path=xl/ctrlProps/ctrlProp96.xml><?xml version="1.0" encoding="utf-8"?>
<formControlPr xmlns="http://schemas.microsoft.com/office/spreadsheetml/2009/9/main" objectType="CheckBox" fmlaLink="$T$24" lockText="1" noThreeD="1"/>
</file>

<file path=xl/ctrlProps/ctrlProp97.xml><?xml version="1.0" encoding="utf-8"?>
<formControlPr xmlns="http://schemas.microsoft.com/office/spreadsheetml/2009/9/main" objectType="CheckBox" fmlaLink="$T$25" lockText="1" noThreeD="1"/>
</file>

<file path=xl/ctrlProps/ctrlProp98.xml><?xml version="1.0" encoding="utf-8"?>
<formControlPr xmlns="http://schemas.microsoft.com/office/spreadsheetml/2009/9/main" objectType="CheckBox" fmlaLink="$T$26" lockText="1" noThreeD="1"/>
</file>

<file path=xl/ctrlProps/ctrlProp99.xml><?xml version="1.0" encoding="utf-8"?>
<formControlPr xmlns="http://schemas.microsoft.com/office/spreadsheetml/2009/9/main" objectType="CheckBox" fmlaLink="$T$2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38100</xdr:colOff>
          <xdr:row>0</xdr:row>
          <xdr:rowOff>123825</xdr:rowOff>
        </xdr:from>
        <xdr:to>
          <xdr:col>13</xdr:col>
          <xdr:colOff>400050</xdr:colOff>
          <xdr:row>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38100</xdr:colOff>
          <xdr:row>1</xdr:row>
          <xdr:rowOff>123825</xdr:rowOff>
        </xdr:from>
        <xdr:to>
          <xdr:col>13</xdr:col>
          <xdr:colOff>400050</xdr:colOff>
          <xdr:row>3</xdr:row>
          <xdr:rowOff>66675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38100</xdr:colOff>
          <xdr:row>2</xdr:row>
          <xdr:rowOff>123825</xdr:rowOff>
        </xdr:from>
        <xdr:to>
          <xdr:col>13</xdr:col>
          <xdr:colOff>400050</xdr:colOff>
          <xdr:row>4</xdr:row>
          <xdr:rowOff>66675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38100</xdr:colOff>
          <xdr:row>3</xdr:row>
          <xdr:rowOff>123825</xdr:rowOff>
        </xdr:from>
        <xdr:to>
          <xdr:col>13</xdr:col>
          <xdr:colOff>400050</xdr:colOff>
          <xdr:row>5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38100</xdr:colOff>
          <xdr:row>4</xdr:row>
          <xdr:rowOff>123825</xdr:rowOff>
        </xdr:from>
        <xdr:to>
          <xdr:col>13</xdr:col>
          <xdr:colOff>400050</xdr:colOff>
          <xdr:row>6</xdr:row>
          <xdr:rowOff>66675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38100</xdr:colOff>
          <xdr:row>5</xdr:row>
          <xdr:rowOff>133350</xdr:rowOff>
        </xdr:from>
        <xdr:to>
          <xdr:col>13</xdr:col>
          <xdr:colOff>400050</xdr:colOff>
          <xdr:row>7</xdr:row>
          <xdr:rowOff>76200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19050</xdr:rowOff>
        </xdr:from>
        <xdr:to>
          <xdr:col>15</xdr:col>
          <xdr:colOff>295275</xdr:colOff>
          <xdr:row>10</xdr:row>
          <xdr:rowOff>152400</xdr:rowOff>
        </xdr:to>
        <xdr:sp macro="" textlink="">
          <xdr:nvSpPr>
            <xdr:cNvPr id="1038" name="Check Box 14" descr="ja oder nein&#10;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152400</xdr:rowOff>
        </xdr:from>
        <xdr:to>
          <xdr:col>15</xdr:col>
          <xdr:colOff>333375</xdr:colOff>
          <xdr:row>11</xdr:row>
          <xdr:rowOff>152400</xdr:rowOff>
        </xdr:to>
        <xdr:sp macro="" textlink="">
          <xdr:nvSpPr>
            <xdr:cNvPr id="1039" name="Check Box 15" descr="ja oder nein&#10;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161925</xdr:rowOff>
        </xdr:from>
        <xdr:to>
          <xdr:col>15</xdr:col>
          <xdr:colOff>333375</xdr:colOff>
          <xdr:row>12</xdr:row>
          <xdr:rowOff>152400</xdr:rowOff>
        </xdr:to>
        <xdr:sp macro="" textlink="">
          <xdr:nvSpPr>
            <xdr:cNvPr id="1040" name="Check Box 16" descr="ja oder nein&#10;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161925</xdr:rowOff>
        </xdr:from>
        <xdr:to>
          <xdr:col>15</xdr:col>
          <xdr:colOff>333375</xdr:colOff>
          <xdr:row>14</xdr:row>
          <xdr:rowOff>0</xdr:rowOff>
        </xdr:to>
        <xdr:sp macro="" textlink="">
          <xdr:nvSpPr>
            <xdr:cNvPr id="1041" name="Check Box 17" descr="ja oder nein&#10;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161925</xdr:rowOff>
        </xdr:from>
        <xdr:to>
          <xdr:col>15</xdr:col>
          <xdr:colOff>333375</xdr:colOff>
          <xdr:row>15</xdr:row>
          <xdr:rowOff>1036</xdr:rowOff>
        </xdr:to>
        <xdr:sp macro="" textlink="">
          <xdr:nvSpPr>
            <xdr:cNvPr id="1042" name="Check Box 18" descr="ja oder nein&#10;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161925</xdr:rowOff>
        </xdr:from>
        <xdr:to>
          <xdr:col>15</xdr:col>
          <xdr:colOff>333375</xdr:colOff>
          <xdr:row>15</xdr:row>
          <xdr:rowOff>142875</xdr:rowOff>
        </xdr:to>
        <xdr:sp macro="" textlink="">
          <xdr:nvSpPr>
            <xdr:cNvPr id="1043" name="Check Box 19" descr="ja oder nein&#10;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19050</xdr:rowOff>
        </xdr:from>
        <xdr:to>
          <xdr:col>15</xdr:col>
          <xdr:colOff>333375</xdr:colOff>
          <xdr:row>17</xdr:row>
          <xdr:rowOff>0</xdr:rowOff>
        </xdr:to>
        <xdr:sp macro="" textlink="">
          <xdr:nvSpPr>
            <xdr:cNvPr id="1044" name="Check Box 20" descr="ja oder nein&#10;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161925</xdr:rowOff>
        </xdr:from>
        <xdr:to>
          <xdr:col>15</xdr:col>
          <xdr:colOff>333375</xdr:colOff>
          <xdr:row>17</xdr:row>
          <xdr:rowOff>161925</xdr:rowOff>
        </xdr:to>
        <xdr:sp macro="" textlink="">
          <xdr:nvSpPr>
            <xdr:cNvPr id="1045" name="Check Box 21" descr="ja oder nein&#10;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161925</xdr:rowOff>
        </xdr:from>
        <xdr:to>
          <xdr:col>15</xdr:col>
          <xdr:colOff>333375</xdr:colOff>
          <xdr:row>19</xdr:row>
          <xdr:rowOff>0</xdr:rowOff>
        </xdr:to>
        <xdr:sp macro="" textlink="">
          <xdr:nvSpPr>
            <xdr:cNvPr id="1046" name="Check Box 22" descr="ja oder nein&#10;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161925</xdr:rowOff>
        </xdr:from>
        <xdr:to>
          <xdr:col>15</xdr:col>
          <xdr:colOff>333375</xdr:colOff>
          <xdr:row>19</xdr:row>
          <xdr:rowOff>152400</xdr:rowOff>
        </xdr:to>
        <xdr:sp macro="" textlink="">
          <xdr:nvSpPr>
            <xdr:cNvPr id="1047" name="Check Box 23" descr="ja oder nein&#10;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161925</xdr:rowOff>
        </xdr:from>
        <xdr:to>
          <xdr:col>15</xdr:col>
          <xdr:colOff>333375</xdr:colOff>
          <xdr:row>20</xdr:row>
          <xdr:rowOff>161925</xdr:rowOff>
        </xdr:to>
        <xdr:sp macro="" textlink="">
          <xdr:nvSpPr>
            <xdr:cNvPr id="1048" name="Check Box 24" descr="ja oder nein&#10;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161925</xdr:rowOff>
        </xdr:from>
        <xdr:to>
          <xdr:col>15</xdr:col>
          <xdr:colOff>333375</xdr:colOff>
          <xdr:row>21</xdr:row>
          <xdr:rowOff>133350</xdr:rowOff>
        </xdr:to>
        <xdr:sp macro="" textlink="">
          <xdr:nvSpPr>
            <xdr:cNvPr id="1049" name="Check Box 25" descr="ja oder nein&#10;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123825</xdr:rowOff>
        </xdr:from>
        <xdr:to>
          <xdr:col>15</xdr:col>
          <xdr:colOff>333375</xdr:colOff>
          <xdr:row>23</xdr:row>
          <xdr:rowOff>19050</xdr:rowOff>
        </xdr:to>
        <xdr:sp macro="" textlink="">
          <xdr:nvSpPr>
            <xdr:cNvPr id="1050" name="Check Box 26" descr="ja oder nein&#10;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161925</xdr:rowOff>
        </xdr:from>
        <xdr:to>
          <xdr:col>15</xdr:col>
          <xdr:colOff>333375</xdr:colOff>
          <xdr:row>24</xdr:row>
          <xdr:rowOff>0</xdr:rowOff>
        </xdr:to>
        <xdr:sp macro="" textlink="">
          <xdr:nvSpPr>
            <xdr:cNvPr id="1051" name="Check Box 27" descr="ja oder nein&#10;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161925</xdr:rowOff>
        </xdr:from>
        <xdr:to>
          <xdr:col>15</xdr:col>
          <xdr:colOff>333375</xdr:colOff>
          <xdr:row>24</xdr:row>
          <xdr:rowOff>142875</xdr:rowOff>
        </xdr:to>
        <xdr:sp macro="" textlink="">
          <xdr:nvSpPr>
            <xdr:cNvPr id="1052" name="Check Box 28" descr="ja oder nein&#10;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161925</xdr:rowOff>
        </xdr:from>
        <xdr:to>
          <xdr:col>15</xdr:col>
          <xdr:colOff>333375</xdr:colOff>
          <xdr:row>25</xdr:row>
          <xdr:rowOff>152400</xdr:rowOff>
        </xdr:to>
        <xdr:sp macro="" textlink="">
          <xdr:nvSpPr>
            <xdr:cNvPr id="1053" name="Check Box 29" descr="ja oder nein&#10;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161925</xdr:rowOff>
        </xdr:from>
        <xdr:to>
          <xdr:col>15</xdr:col>
          <xdr:colOff>333375</xdr:colOff>
          <xdr:row>26</xdr:row>
          <xdr:rowOff>161925</xdr:rowOff>
        </xdr:to>
        <xdr:sp macro="" textlink="">
          <xdr:nvSpPr>
            <xdr:cNvPr id="1054" name="Check Box 30" descr="ja oder nein&#10;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161925</xdr:rowOff>
        </xdr:from>
        <xdr:to>
          <xdr:col>15</xdr:col>
          <xdr:colOff>333375</xdr:colOff>
          <xdr:row>27</xdr:row>
          <xdr:rowOff>142875</xdr:rowOff>
        </xdr:to>
        <xdr:sp macro="" textlink="">
          <xdr:nvSpPr>
            <xdr:cNvPr id="1055" name="Check Box 31" descr="ja oder nein&#10;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161925</xdr:rowOff>
        </xdr:from>
        <xdr:to>
          <xdr:col>15</xdr:col>
          <xdr:colOff>333375</xdr:colOff>
          <xdr:row>26</xdr:row>
          <xdr:rowOff>152400</xdr:rowOff>
        </xdr:to>
        <xdr:sp macro="" textlink="">
          <xdr:nvSpPr>
            <xdr:cNvPr id="1058" name="Check Box 34" descr="ja oder nein&#10;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161925</xdr:rowOff>
        </xdr:from>
        <xdr:to>
          <xdr:col>15</xdr:col>
          <xdr:colOff>333375</xdr:colOff>
          <xdr:row>27</xdr:row>
          <xdr:rowOff>161925</xdr:rowOff>
        </xdr:to>
        <xdr:sp macro="" textlink="">
          <xdr:nvSpPr>
            <xdr:cNvPr id="1059" name="Check Box 35" descr="ja oder nein&#10;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161925</xdr:rowOff>
        </xdr:from>
        <xdr:to>
          <xdr:col>15</xdr:col>
          <xdr:colOff>333375</xdr:colOff>
          <xdr:row>28</xdr:row>
          <xdr:rowOff>133350</xdr:rowOff>
        </xdr:to>
        <xdr:sp macro="" textlink="">
          <xdr:nvSpPr>
            <xdr:cNvPr id="1060" name="Check Box 36" descr="ja oder nein&#10;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123825</xdr:rowOff>
        </xdr:from>
        <xdr:to>
          <xdr:col>15</xdr:col>
          <xdr:colOff>333375</xdr:colOff>
          <xdr:row>30</xdr:row>
          <xdr:rowOff>19050</xdr:rowOff>
        </xdr:to>
        <xdr:sp macro="" textlink="">
          <xdr:nvSpPr>
            <xdr:cNvPr id="1061" name="Check Box 37" descr="ja oder nein&#10;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161925</xdr:rowOff>
        </xdr:from>
        <xdr:to>
          <xdr:col>15</xdr:col>
          <xdr:colOff>333375</xdr:colOff>
          <xdr:row>31</xdr:row>
          <xdr:rowOff>0</xdr:rowOff>
        </xdr:to>
        <xdr:sp macro="" textlink="">
          <xdr:nvSpPr>
            <xdr:cNvPr id="1062" name="Check Box 38" descr="ja oder nein&#10;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161925</xdr:rowOff>
        </xdr:from>
        <xdr:to>
          <xdr:col>15</xdr:col>
          <xdr:colOff>333375</xdr:colOff>
          <xdr:row>31</xdr:row>
          <xdr:rowOff>142875</xdr:rowOff>
        </xdr:to>
        <xdr:sp macro="" textlink="">
          <xdr:nvSpPr>
            <xdr:cNvPr id="1063" name="Check Box 39" descr="ja oder nein&#10;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161925</xdr:rowOff>
        </xdr:from>
        <xdr:to>
          <xdr:col>15</xdr:col>
          <xdr:colOff>333375</xdr:colOff>
          <xdr:row>32</xdr:row>
          <xdr:rowOff>152400</xdr:rowOff>
        </xdr:to>
        <xdr:sp macro="" textlink="">
          <xdr:nvSpPr>
            <xdr:cNvPr id="1064" name="Check Box 40" descr="ja oder nein&#10;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161925</xdr:rowOff>
        </xdr:from>
        <xdr:to>
          <xdr:col>15</xdr:col>
          <xdr:colOff>333375</xdr:colOff>
          <xdr:row>33</xdr:row>
          <xdr:rowOff>161925</xdr:rowOff>
        </xdr:to>
        <xdr:sp macro="" textlink="">
          <xdr:nvSpPr>
            <xdr:cNvPr id="1065" name="Check Box 41" descr="ja oder nein&#10;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161925</xdr:rowOff>
        </xdr:from>
        <xdr:to>
          <xdr:col>15</xdr:col>
          <xdr:colOff>333375</xdr:colOff>
          <xdr:row>33</xdr:row>
          <xdr:rowOff>152400</xdr:rowOff>
        </xdr:to>
        <xdr:sp macro="" textlink="">
          <xdr:nvSpPr>
            <xdr:cNvPr id="1066" name="Check Box 42" descr="ja oder nein&#10;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161925</xdr:rowOff>
        </xdr:from>
        <xdr:to>
          <xdr:col>15</xdr:col>
          <xdr:colOff>333375</xdr:colOff>
          <xdr:row>34</xdr:row>
          <xdr:rowOff>161925</xdr:rowOff>
        </xdr:to>
        <xdr:sp macro="" textlink="">
          <xdr:nvSpPr>
            <xdr:cNvPr id="1067" name="Check Box 43" descr="ja oder nein&#10;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161925</xdr:rowOff>
        </xdr:from>
        <xdr:to>
          <xdr:col>15</xdr:col>
          <xdr:colOff>333375</xdr:colOff>
          <xdr:row>35</xdr:row>
          <xdr:rowOff>133350</xdr:rowOff>
        </xdr:to>
        <xdr:sp macro="" textlink="">
          <xdr:nvSpPr>
            <xdr:cNvPr id="1068" name="Check Box 44" descr="ja oder nein&#10;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123825</xdr:rowOff>
        </xdr:from>
        <xdr:to>
          <xdr:col>15</xdr:col>
          <xdr:colOff>333375</xdr:colOff>
          <xdr:row>37</xdr:row>
          <xdr:rowOff>19050</xdr:rowOff>
        </xdr:to>
        <xdr:sp macro="" textlink="">
          <xdr:nvSpPr>
            <xdr:cNvPr id="1069" name="Check Box 45" descr="ja oder nein&#10;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36</xdr:row>
          <xdr:rowOff>161925</xdr:rowOff>
        </xdr:from>
        <xdr:to>
          <xdr:col>15</xdr:col>
          <xdr:colOff>333375</xdr:colOff>
          <xdr:row>38</xdr:row>
          <xdr:rowOff>1036</xdr:rowOff>
        </xdr:to>
        <xdr:sp macro="" textlink="">
          <xdr:nvSpPr>
            <xdr:cNvPr id="1070" name="Check Box 46" descr="ja oder nein&#10;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37</xdr:row>
          <xdr:rowOff>161925</xdr:rowOff>
        </xdr:from>
        <xdr:to>
          <xdr:col>15</xdr:col>
          <xdr:colOff>333375</xdr:colOff>
          <xdr:row>38</xdr:row>
          <xdr:rowOff>142875</xdr:rowOff>
        </xdr:to>
        <xdr:sp macro="" textlink="">
          <xdr:nvSpPr>
            <xdr:cNvPr id="1071" name="Check Box 47" descr="ja oder nein&#10;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161925</xdr:rowOff>
        </xdr:from>
        <xdr:to>
          <xdr:col>15</xdr:col>
          <xdr:colOff>333375</xdr:colOff>
          <xdr:row>39</xdr:row>
          <xdr:rowOff>152400</xdr:rowOff>
        </xdr:to>
        <xdr:sp macro="" textlink="">
          <xdr:nvSpPr>
            <xdr:cNvPr id="1072" name="Check Box 48" descr="ja oder nein&#10;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161925</xdr:rowOff>
        </xdr:from>
        <xdr:to>
          <xdr:col>15</xdr:col>
          <xdr:colOff>333375</xdr:colOff>
          <xdr:row>40</xdr:row>
          <xdr:rowOff>161925</xdr:rowOff>
        </xdr:to>
        <xdr:sp macro="" textlink="">
          <xdr:nvSpPr>
            <xdr:cNvPr id="1073" name="Check Box 49" descr="ja oder nein&#10;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161925</xdr:rowOff>
        </xdr:from>
        <xdr:to>
          <xdr:col>15</xdr:col>
          <xdr:colOff>333375</xdr:colOff>
          <xdr:row>40</xdr:row>
          <xdr:rowOff>152400</xdr:rowOff>
        </xdr:to>
        <xdr:sp macro="" textlink="">
          <xdr:nvSpPr>
            <xdr:cNvPr id="1074" name="Check Box 50" descr="ja oder nein&#10;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161925</xdr:rowOff>
        </xdr:from>
        <xdr:to>
          <xdr:col>15</xdr:col>
          <xdr:colOff>333375</xdr:colOff>
          <xdr:row>40</xdr:row>
          <xdr:rowOff>152400</xdr:rowOff>
        </xdr:to>
        <xdr:sp macro="" textlink="">
          <xdr:nvSpPr>
            <xdr:cNvPr id="1075" name="Check Box 51" descr="ja oder nein&#10;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40</xdr:row>
          <xdr:rowOff>161925</xdr:rowOff>
        </xdr:from>
        <xdr:to>
          <xdr:col>15</xdr:col>
          <xdr:colOff>333375</xdr:colOff>
          <xdr:row>41</xdr:row>
          <xdr:rowOff>161925</xdr:rowOff>
        </xdr:to>
        <xdr:sp macro="" textlink="">
          <xdr:nvSpPr>
            <xdr:cNvPr id="1076" name="Check Box 52" descr="ja oder nein&#10;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41</xdr:row>
          <xdr:rowOff>161925</xdr:rowOff>
        </xdr:from>
        <xdr:to>
          <xdr:col>15</xdr:col>
          <xdr:colOff>333375</xdr:colOff>
          <xdr:row>42</xdr:row>
          <xdr:rowOff>133350</xdr:rowOff>
        </xdr:to>
        <xdr:sp macro="" textlink="">
          <xdr:nvSpPr>
            <xdr:cNvPr id="1077" name="Check Box 53" descr="ja oder nein&#10;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123825</xdr:rowOff>
        </xdr:from>
        <xdr:to>
          <xdr:col>15</xdr:col>
          <xdr:colOff>333375</xdr:colOff>
          <xdr:row>44</xdr:row>
          <xdr:rowOff>19050</xdr:rowOff>
        </xdr:to>
        <xdr:sp macro="" textlink="">
          <xdr:nvSpPr>
            <xdr:cNvPr id="1078" name="Check Box 54" descr="ja oder nein&#10;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43</xdr:row>
          <xdr:rowOff>161925</xdr:rowOff>
        </xdr:from>
        <xdr:to>
          <xdr:col>15</xdr:col>
          <xdr:colOff>333375</xdr:colOff>
          <xdr:row>45</xdr:row>
          <xdr:rowOff>1344</xdr:rowOff>
        </xdr:to>
        <xdr:sp macro="" textlink="">
          <xdr:nvSpPr>
            <xdr:cNvPr id="1079" name="Check Box 55" descr="ja oder nein&#10;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161925</xdr:rowOff>
        </xdr:from>
        <xdr:to>
          <xdr:col>15</xdr:col>
          <xdr:colOff>333375</xdr:colOff>
          <xdr:row>45</xdr:row>
          <xdr:rowOff>142875</xdr:rowOff>
        </xdr:to>
        <xdr:sp macro="" textlink="">
          <xdr:nvSpPr>
            <xdr:cNvPr id="1080" name="Check Box 56" descr="ja oder nein&#10;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45</xdr:row>
          <xdr:rowOff>161925</xdr:rowOff>
        </xdr:from>
        <xdr:to>
          <xdr:col>15</xdr:col>
          <xdr:colOff>333375</xdr:colOff>
          <xdr:row>46</xdr:row>
          <xdr:rowOff>152400</xdr:rowOff>
        </xdr:to>
        <xdr:sp macro="" textlink="">
          <xdr:nvSpPr>
            <xdr:cNvPr id="1081" name="Check Box 57" descr="ja oder nein&#10;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161925</xdr:rowOff>
        </xdr:from>
        <xdr:to>
          <xdr:col>15</xdr:col>
          <xdr:colOff>333375</xdr:colOff>
          <xdr:row>47</xdr:row>
          <xdr:rowOff>161925</xdr:rowOff>
        </xdr:to>
        <xdr:sp macro="" textlink="">
          <xdr:nvSpPr>
            <xdr:cNvPr id="1082" name="Check Box 58" descr="ja oder nein&#10;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161925</xdr:rowOff>
        </xdr:from>
        <xdr:to>
          <xdr:col>15</xdr:col>
          <xdr:colOff>333375</xdr:colOff>
          <xdr:row>47</xdr:row>
          <xdr:rowOff>152400</xdr:rowOff>
        </xdr:to>
        <xdr:sp macro="" textlink="">
          <xdr:nvSpPr>
            <xdr:cNvPr id="1083" name="Check Box 59" descr="ja oder nein&#10;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161925</xdr:rowOff>
        </xdr:from>
        <xdr:to>
          <xdr:col>15</xdr:col>
          <xdr:colOff>333375</xdr:colOff>
          <xdr:row>47</xdr:row>
          <xdr:rowOff>152400</xdr:rowOff>
        </xdr:to>
        <xdr:sp macro="" textlink="">
          <xdr:nvSpPr>
            <xdr:cNvPr id="1084" name="Check Box 60" descr="ja oder nein&#10;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47</xdr:row>
          <xdr:rowOff>161925</xdr:rowOff>
        </xdr:from>
        <xdr:to>
          <xdr:col>15</xdr:col>
          <xdr:colOff>333375</xdr:colOff>
          <xdr:row>48</xdr:row>
          <xdr:rowOff>161925</xdr:rowOff>
        </xdr:to>
        <xdr:sp macro="" textlink="">
          <xdr:nvSpPr>
            <xdr:cNvPr id="1085" name="Check Box 61" descr="ja oder nein&#10;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48</xdr:row>
          <xdr:rowOff>161925</xdr:rowOff>
        </xdr:from>
        <xdr:to>
          <xdr:col>15</xdr:col>
          <xdr:colOff>333375</xdr:colOff>
          <xdr:row>49</xdr:row>
          <xdr:rowOff>133350</xdr:rowOff>
        </xdr:to>
        <xdr:sp macro="" textlink="">
          <xdr:nvSpPr>
            <xdr:cNvPr id="1086" name="Check Box 62" descr="ja oder nein&#10;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49</xdr:row>
          <xdr:rowOff>123825</xdr:rowOff>
        </xdr:from>
        <xdr:to>
          <xdr:col>15</xdr:col>
          <xdr:colOff>333375</xdr:colOff>
          <xdr:row>51</xdr:row>
          <xdr:rowOff>19050</xdr:rowOff>
        </xdr:to>
        <xdr:sp macro="" textlink="">
          <xdr:nvSpPr>
            <xdr:cNvPr id="1087" name="Check Box 63" descr="ja oder nein&#10;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50</xdr:row>
          <xdr:rowOff>161925</xdr:rowOff>
        </xdr:from>
        <xdr:to>
          <xdr:col>15</xdr:col>
          <xdr:colOff>333375</xdr:colOff>
          <xdr:row>52</xdr:row>
          <xdr:rowOff>0</xdr:rowOff>
        </xdr:to>
        <xdr:sp macro="" textlink="">
          <xdr:nvSpPr>
            <xdr:cNvPr id="1088" name="Check Box 64" descr="ja oder nein&#10;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51</xdr:row>
          <xdr:rowOff>161925</xdr:rowOff>
        </xdr:from>
        <xdr:to>
          <xdr:col>15</xdr:col>
          <xdr:colOff>333375</xdr:colOff>
          <xdr:row>52</xdr:row>
          <xdr:rowOff>142875</xdr:rowOff>
        </xdr:to>
        <xdr:sp macro="" textlink="">
          <xdr:nvSpPr>
            <xdr:cNvPr id="1089" name="Check Box 65" descr="ja oder nein&#10;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52</xdr:row>
          <xdr:rowOff>161925</xdr:rowOff>
        </xdr:from>
        <xdr:to>
          <xdr:col>15</xdr:col>
          <xdr:colOff>333375</xdr:colOff>
          <xdr:row>53</xdr:row>
          <xdr:rowOff>152400</xdr:rowOff>
        </xdr:to>
        <xdr:sp macro="" textlink="">
          <xdr:nvSpPr>
            <xdr:cNvPr id="1090" name="Check Box 66" descr="ja oder nein&#10;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53</xdr:row>
          <xdr:rowOff>161925</xdr:rowOff>
        </xdr:from>
        <xdr:to>
          <xdr:col>15</xdr:col>
          <xdr:colOff>333375</xdr:colOff>
          <xdr:row>54</xdr:row>
          <xdr:rowOff>161925</xdr:rowOff>
        </xdr:to>
        <xdr:sp macro="" textlink="">
          <xdr:nvSpPr>
            <xdr:cNvPr id="1091" name="Check Box 67" descr="ja oder nein&#10;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53</xdr:row>
          <xdr:rowOff>161925</xdr:rowOff>
        </xdr:from>
        <xdr:to>
          <xdr:col>15</xdr:col>
          <xdr:colOff>333375</xdr:colOff>
          <xdr:row>54</xdr:row>
          <xdr:rowOff>152400</xdr:rowOff>
        </xdr:to>
        <xdr:sp macro="" textlink="">
          <xdr:nvSpPr>
            <xdr:cNvPr id="1092" name="Check Box 68" descr="ja oder nein&#10;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53</xdr:row>
          <xdr:rowOff>161925</xdr:rowOff>
        </xdr:from>
        <xdr:to>
          <xdr:col>15</xdr:col>
          <xdr:colOff>333375</xdr:colOff>
          <xdr:row>54</xdr:row>
          <xdr:rowOff>152400</xdr:rowOff>
        </xdr:to>
        <xdr:sp macro="" textlink="">
          <xdr:nvSpPr>
            <xdr:cNvPr id="1093" name="Check Box 69" descr="ja oder nein&#10;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161925</xdr:rowOff>
        </xdr:from>
        <xdr:to>
          <xdr:col>15</xdr:col>
          <xdr:colOff>333375</xdr:colOff>
          <xdr:row>55</xdr:row>
          <xdr:rowOff>161925</xdr:rowOff>
        </xdr:to>
        <xdr:sp macro="" textlink="">
          <xdr:nvSpPr>
            <xdr:cNvPr id="1094" name="Check Box 70" descr="ja oder nein&#10;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55</xdr:row>
          <xdr:rowOff>161925</xdr:rowOff>
        </xdr:from>
        <xdr:to>
          <xdr:col>15</xdr:col>
          <xdr:colOff>333375</xdr:colOff>
          <xdr:row>56</xdr:row>
          <xdr:rowOff>133350</xdr:rowOff>
        </xdr:to>
        <xdr:sp macro="" textlink="">
          <xdr:nvSpPr>
            <xdr:cNvPr id="1095" name="Check Box 71" descr="ja oder nein&#10;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56</xdr:row>
          <xdr:rowOff>123825</xdr:rowOff>
        </xdr:from>
        <xdr:to>
          <xdr:col>15</xdr:col>
          <xdr:colOff>333375</xdr:colOff>
          <xdr:row>58</xdr:row>
          <xdr:rowOff>19050</xdr:rowOff>
        </xdr:to>
        <xdr:sp macro="" textlink="">
          <xdr:nvSpPr>
            <xdr:cNvPr id="1096" name="Check Box 72" descr="ja oder nein&#10;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57</xdr:row>
          <xdr:rowOff>161925</xdr:rowOff>
        </xdr:from>
        <xdr:to>
          <xdr:col>15</xdr:col>
          <xdr:colOff>333375</xdr:colOff>
          <xdr:row>59</xdr:row>
          <xdr:rowOff>1036</xdr:rowOff>
        </xdr:to>
        <xdr:sp macro="" textlink="">
          <xdr:nvSpPr>
            <xdr:cNvPr id="1097" name="Check Box 73" descr="ja oder nein&#10;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161925</xdr:rowOff>
        </xdr:from>
        <xdr:to>
          <xdr:col>15</xdr:col>
          <xdr:colOff>333375</xdr:colOff>
          <xdr:row>59</xdr:row>
          <xdr:rowOff>142875</xdr:rowOff>
        </xdr:to>
        <xdr:sp macro="" textlink="">
          <xdr:nvSpPr>
            <xdr:cNvPr id="1098" name="Check Box 74" descr="ja oder nein&#10;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59</xdr:row>
          <xdr:rowOff>161925</xdr:rowOff>
        </xdr:from>
        <xdr:to>
          <xdr:col>15</xdr:col>
          <xdr:colOff>333375</xdr:colOff>
          <xdr:row>60</xdr:row>
          <xdr:rowOff>152400</xdr:rowOff>
        </xdr:to>
        <xdr:sp macro="" textlink="">
          <xdr:nvSpPr>
            <xdr:cNvPr id="1099" name="Check Box 75" descr="ja oder nein&#10;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60</xdr:row>
          <xdr:rowOff>161925</xdr:rowOff>
        </xdr:from>
        <xdr:to>
          <xdr:col>15</xdr:col>
          <xdr:colOff>333375</xdr:colOff>
          <xdr:row>61</xdr:row>
          <xdr:rowOff>161925</xdr:rowOff>
        </xdr:to>
        <xdr:sp macro="" textlink="">
          <xdr:nvSpPr>
            <xdr:cNvPr id="1100" name="Check Box 76" descr="ja oder nein&#10;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60</xdr:row>
          <xdr:rowOff>161925</xdr:rowOff>
        </xdr:from>
        <xdr:to>
          <xdr:col>15</xdr:col>
          <xdr:colOff>333375</xdr:colOff>
          <xdr:row>61</xdr:row>
          <xdr:rowOff>152400</xdr:rowOff>
        </xdr:to>
        <xdr:sp macro="" textlink="">
          <xdr:nvSpPr>
            <xdr:cNvPr id="1101" name="Check Box 77" descr="ja oder nein&#10;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60</xdr:row>
          <xdr:rowOff>161925</xdr:rowOff>
        </xdr:from>
        <xdr:to>
          <xdr:col>15</xdr:col>
          <xdr:colOff>333375</xdr:colOff>
          <xdr:row>61</xdr:row>
          <xdr:rowOff>152400</xdr:rowOff>
        </xdr:to>
        <xdr:sp macro="" textlink="">
          <xdr:nvSpPr>
            <xdr:cNvPr id="1102" name="Check Box 78" descr="ja oder nein&#10;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61</xdr:row>
          <xdr:rowOff>161925</xdr:rowOff>
        </xdr:from>
        <xdr:to>
          <xdr:col>15</xdr:col>
          <xdr:colOff>333375</xdr:colOff>
          <xdr:row>62</xdr:row>
          <xdr:rowOff>161925</xdr:rowOff>
        </xdr:to>
        <xdr:sp macro="" textlink="">
          <xdr:nvSpPr>
            <xdr:cNvPr id="1103" name="Check Box 79" descr="ja oder nein&#10;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62</xdr:row>
          <xdr:rowOff>161925</xdr:rowOff>
        </xdr:from>
        <xdr:to>
          <xdr:col>15</xdr:col>
          <xdr:colOff>333375</xdr:colOff>
          <xdr:row>63</xdr:row>
          <xdr:rowOff>133350</xdr:rowOff>
        </xdr:to>
        <xdr:sp macro="" textlink="">
          <xdr:nvSpPr>
            <xdr:cNvPr id="1104" name="Check Box 80" descr="ja oder nein&#10;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63</xdr:row>
          <xdr:rowOff>123825</xdr:rowOff>
        </xdr:from>
        <xdr:to>
          <xdr:col>15</xdr:col>
          <xdr:colOff>333375</xdr:colOff>
          <xdr:row>65</xdr:row>
          <xdr:rowOff>19050</xdr:rowOff>
        </xdr:to>
        <xdr:sp macro="" textlink="">
          <xdr:nvSpPr>
            <xdr:cNvPr id="1105" name="Check Box 81" descr="ja oder nein&#10;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64</xdr:row>
          <xdr:rowOff>161925</xdr:rowOff>
        </xdr:from>
        <xdr:to>
          <xdr:col>15</xdr:col>
          <xdr:colOff>333375</xdr:colOff>
          <xdr:row>66</xdr:row>
          <xdr:rowOff>0</xdr:rowOff>
        </xdr:to>
        <xdr:sp macro="" textlink="">
          <xdr:nvSpPr>
            <xdr:cNvPr id="1106" name="Check Box 82" descr="ja oder nein&#10;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65</xdr:row>
          <xdr:rowOff>161925</xdr:rowOff>
        </xdr:from>
        <xdr:to>
          <xdr:col>15</xdr:col>
          <xdr:colOff>333375</xdr:colOff>
          <xdr:row>66</xdr:row>
          <xdr:rowOff>142875</xdr:rowOff>
        </xdr:to>
        <xdr:sp macro="" textlink="">
          <xdr:nvSpPr>
            <xdr:cNvPr id="1107" name="Check Box 83" descr="ja oder nein&#10;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161925</xdr:rowOff>
        </xdr:from>
        <xdr:to>
          <xdr:col>15</xdr:col>
          <xdr:colOff>333375</xdr:colOff>
          <xdr:row>67</xdr:row>
          <xdr:rowOff>152400</xdr:rowOff>
        </xdr:to>
        <xdr:sp macro="" textlink="">
          <xdr:nvSpPr>
            <xdr:cNvPr id="1108" name="Check Box 84" descr="ja oder nein&#10;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67</xdr:row>
          <xdr:rowOff>161925</xdr:rowOff>
        </xdr:from>
        <xdr:to>
          <xdr:col>15</xdr:col>
          <xdr:colOff>333375</xdr:colOff>
          <xdr:row>68</xdr:row>
          <xdr:rowOff>161925</xdr:rowOff>
        </xdr:to>
        <xdr:sp macro="" textlink="">
          <xdr:nvSpPr>
            <xdr:cNvPr id="1109" name="Check Box 85" descr="ja oder nein&#10;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67</xdr:row>
          <xdr:rowOff>161925</xdr:rowOff>
        </xdr:from>
        <xdr:to>
          <xdr:col>15</xdr:col>
          <xdr:colOff>333375</xdr:colOff>
          <xdr:row>68</xdr:row>
          <xdr:rowOff>152400</xdr:rowOff>
        </xdr:to>
        <xdr:sp macro="" textlink="">
          <xdr:nvSpPr>
            <xdr:cNvPr id="1110" name="Check Box 86" descr="ja oder nein&#10;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67</xdr:row>
          <xdr:rowOff>161925</xdr:rowOff>
        </xdr:from>
        <xdr:to>
          <xdr:col>15</xdr:col>
          <xdr:colOff>333375</xdr:colOff>
          <xdr:row>68</xdr:row>
          <xdr:rowOff>152400</xdr:rowOff>
        </xdr:to>
        <xdr:sp macro="" textlink="">
          <xdr:nvSpPr>
            <xdr:cNvPr id="1111" name="Check Box 87" descr="ja oder nein&#10;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68</xdr:row>
          <xdr:rowOff>161925</xdr:rowOff>
        </xdr:from>
        <xdr:to>
          <xdr:col>15</xdr:col>
          <xdr:colOff>333375</xdr:colOff>
          <xdr:row>69</xdr:row>
          <xdr:rowOff>161925</xdr:rowOff>
        </xdr:to>
        <xdr:sp macro="" textlink="">
          <xdr:nvSpPr>
            <xdr:cNvPr id="1112" name="Check Box 88" descr="ja oder nein&#10;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69</xdr:row>
          <xdr:rowOff>161925</xdr:rowOff>
        </xdr:from>
        <xdr:to>
          <xdr:col>15</xdr:col>
          <xdr:colOff>333375</xdr:colOff>
          <xdr:row>70</xdr:row>
          <xdr:rowOff>133350</xdr:rowOff>
        </xdr:to>
        <xdr:sp macro="" textlink="">
          <xdr:nvSpPr>
            <xdr:cNvPr id="1113" name="Check Box 89" descr="ja oder nein&#10;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70</xdr:row>
          <xdr:rowOff>123825</xdr:rowOff>
        </xdr:from>
        <xdr:to>
          <xdr:col>15</xdr:col>
          <xdr:colOff>333375</xdr:colOff>
          <xdr:row>72</xdr:row>
          <xdr:rowOff>19050</xdr:rowOff>
        </xdr:to>
        <xdr:sp macro="" textlink="">
          <xdr:nvSpPr>
            <xdr:cNvPr id="1114" name="Check Box 90" descr="ja oder nein&#10;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71</xdr:row>
          <xdr:rowOff>161925</xdr:rowOff>
        </xdr:from>
        <xdr:to>
          <xdr:col>15</xdr:col>
          <xdr:colOff>333375</xdr:colOff>
          <xdr:row>73</xdr:row>
          <xdr:rowOff>1036</xdr:rowOff>
        </xdr:to>
        <xdr:sp macro="" textlink="">
          <xdr:nvSpPr>
            <xdr:cNvPr id="1115" name="Check Box 91" descr="ja oder nein&#10;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72</xdr:row>
          <xdr:rowOff>161925</xdr:rowOff>
        </xdr:from>
        <xdr:to>
          <xdr:col>15</xdr:col>
          <xdr:colOff>333375</xdr:colOff>
          <xdr:row>73</xdr:row>
          <xdr:rowOff>142875</xdr:rowOff>
        </xdr:to>
        <xdr:sp macro="" textlink="">
          <xdr:nvSpPr>
            <xdr:cNvPr id="1116" name="Check Box 92" descr="ja oder nein&#10;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73</xdr:row>
          <xdr:rowOff>161925</xdr:rowOff>
        </xdr:from>
        <xdr:to>
          <xdr:col>15</xdr:col>
          <xdr:colOff>333375</xdr:colOff>
          <xdr:row>74</xdr:row>
          <xdr:rowOff>152400</xdr:rowOff>
        </xdr:to>
        <xdr:sp macro="" textlink="">
          <xdr:nvSpPr>
            <xdr:cNvPr id="1117" name="Check Box 93" descr="ja oder nein&#10;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74</xdr:row>
          <xdr:rowOff>161925</xdr:rowOff>
        </xdr:from>
        <xdr:to>
          <xdr:col>15</xdr:col>
          <xdr:colOff>333375</xdr:colOff>
          <xdr:row>75</xdr:row>
          <xdr:rowOff>161925</xdr:rowOff>
        </xdr:to>
        <xdr:sp macro="" textlink="">
          <xdr:nvSpPr>
            <xdr:cNvPr id="1118" name="Check Box 94" descr="ja oder nein&#10;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74</xdr:row>
          <xdr:rowOff>161925</xdr:rowOff>
        </xdr:from>
        <xdr:to>
          <xdr:col>15</xdr:col>
          <xdr:colOff>333375</xdr:colOff>
          <xdr:row>75</xdr:row>
          <xdr:rowOff>152400</xdr:rowOff>
        </xdr:to>
        <xdr:sp macro="" textlink="">
          <xdr:nvSpPr>
            <xdr:cNvPr id="1119" name="Check Box 95" descr="ja oder nein&#10;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74</xdr:row>
          <xdr:rowOff>161925</xdr:rowOff>
        </xdr:from>
        <xdr:to>
          <xdr:col>15</xdr:col>
          <xdr:colOff>333375</xdr:colOff>
          <xdr:row>75</xdr:row>
          <xdr:rowOff>152400</xdr:rowOff>
        </xdr:to>
        <xdr:sp macro="" textlink="">
          <xdr:nvSpPr>
            <xdr:cNvPr id="1120" name="Check Box 96" descr="ja oder nein&#10;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75</xdr:row>
          <xdr:rowOff>161925</xdr:rowOff>
        </xdr:from>
        <xdr:to>
          <xdr:col>15</xdr:col>
          <xdr:colOff>333375</xdr:colOff>
          <xdr:row>76</xdr:row>
          <xdr:rowOff>161925</xdr:rowOff>
        </xdr:to>
        <xdr:sp macro="" textlink="">
          <xdr:nvSpPr>
            <xdr:cNvPr id="1121" name="Check Box 97" descr="ja oder nein&#10;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76</xdr:row>
          <xdr:rowOff>161925</xdr:rowOff>
        </xdr:from>
        <xdr:to>
          <xdr:col>15</xdr:col>
          <xdr:colOff>333375</xdr:colOff>
          <xdr:row>77</xdr:row>
          <xdr:rowOff>133350</xdr:rowOff>
        </xdr:to>
        <xdr:sp macro="" textlink="">
          <xdr:nvSpPr>
            <xdr:cNvPr id="1122" name="Check Box 98" descr="ja oder nein&#10;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77</xdr:row>
          <xdr:rowOff>123825</xdr:rowOff>
        </xdr:from>
        <xdr:to>
          <xdr:col>15</xdr:col>
          <xdr:colOff>333375</xdr:colOff>
          <xdr:row>79</xdr:row>
          <xdr:rowOff>19050</xdr:rowOff>
        </xdr:to>
        <xdr:sp macro="" textlink="">
          <xdr:nvSpPr>
            <xdr:cNvPr id="1123" name="Check Box 99" descr="ja oder nein&#10;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78</xdr:row>
          <xdr:rowOff>161925</xdr:rowOff>
        </xdr:from>
        <xdr:to>
          <xdr:col>15</xdr:col>
          <xdr:colOff>333375</xdr:colOff>
          <xdr:row>80</xdr:row>
          <xdr:rowOff>0</xdr:rowOff>
        </xdr:to>
        <xdr:sp macro="" textlink="">
          <xdr:nvSpPr>
            <xdr:cNvPr id="1124" name="Check Box 100" descr="ja oder nein&#10;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161925</xdr:rowOff>
        </xdr:from>
        <xdr:to>
          <xdr:col>15</xdr:col>
          <xdr:colOff>333375</xdr:colOff>
          <xdr:row>80</xdr:row>
          <xdr:rowOff>142875</xdr:rowOff>
        </xdr:to>
        <xdr:sp macro="" textlink="">
          <xdr:nvSpPr>
            <xdr:cNvPr id="1125" name="Check Box 101" descr="ja oder nein&#10;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161925</xdr:rowOff>
        </xdr:from>
        <xdr:to>
          <xdr:col>15</xdr:col>
          <xdr:colOff>333375</xdr:colOff>
          <xdr:row>81</xdr:row>
          <xdr:rowOff>152400</xdr:rowOff>
        </xdr:to>
        <xdr:sp macro="" textlink="">
          <xdr:nvSpPr>
            <xdr:cNvPr id="1126" name="Check Box 102" descr="ja oder nein&#10;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161925</xdr:rowOff>
        </xdr:from>
        <xdr:to>
          <xdr:col>15</xdr:col>
          <xdr:colOff>333375</xdr:colOff>
          <xdr:row>82</xdr:row>
          <xdr:rowOff>161925</xdr:rowOff>
        </xdr:to>
        <xdr:sp macro="" textlink="">
          <xdr:nvSpPr>
            <xdr:cNvPr id="1127" name="Check Box 103" descr="ja oder nein&#10;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161925</xdr:rowOff>
        </xdr:from>
        <xdr:to>
          <xdr:col>15</xdr:col>
          <xdr:colOff>333375</xdr:colOff>
          <xdr:row>82</xdr:row>
          <xdr:rowOff>152400</xdr:rowOff>
        </xdr:to>
        <xdr:sp macro="" textlink="">
          <xdr:nvSpPr>
            <xdr:cNvPr id="1128" name="Check Box 104" descr="ja oder nein&#10;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82</xdr:row>
          <xdr:rowOff>161925</xdr:rowOff>
        </xdr:from>
        <xdr:to>
          <xdr:col>15</xdr:col>
          <xdr:colOff>333375</xdr:colOff>
          <xdr:row>84</xdr:row>
          <xdr:rowOff>0</xdr:rowOff>
        </xdr:to>
        <xdr:sp macro="" textlink="">
          <xdr:nvSpPr>
            <xdr:cNvPr id="1129" name="Check Box 105" descr="ja oder nein&#10;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83</xdr:row>
          <xdr:rowOff>161925</xdr:rowOff>
        </xdr:from>
        <xdr:to>
          <xdr:col>15</xdr:col>
          <xdr:colOff>333375</xdr:colOff>
          <xdr:row>84</xdr:row>
          <xdr:rowOff>142875</xdr:rowOff>
        </xdr:to>
        <xdr:sp macro="" textlink="">
          <xdr:nvSpPr>
            <xdr:cNvPr id="1130" name="Check Box 106" descr="ja oder nein&#10;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84</xdr:row>
          <xdr:rowOff>161925</xdr:rowOff>
        </xdr:from>
        <xdr:to>
          <xdr:col>15</xdr:col>
          <xdr:colOff>333375</xdr:colOff>
          <xdr:row>85</xdr:row>
          <xdr:rowOff>138113</xdr:rowOff>
        </xdr:to>
        <xdr:sp macro="" textlink="">
          <xdr:nvSpPr>
            <xdr:cNvPr id="1131" name="Check Box 107" descr="ja oder nein&#10;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85</xdr:row>
          <xdr:rowOff>161925</xdr:rowOff>
        </xdr:from>
        <xdr:to>
          <xdr:col>15</xdr:col>
          <xdr:colOff>333375</xdr:colOff>
          <xdr:row>86</xdr:row>
          <xdr:rowOff>147638</xdr:rowOff>
        </xdr:to>
        <xdr:sp macro="" textlink="">
          <xdr:nvSpPr>
            <xdr:cNvPr id="1132" name="Check Box 108" descr="ja oder nein&#10;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85</xdr:row>
          <xdr:rowOff>161925</xdr:rowOff>
        </xdr:from>
        <xdr:to>
          <xdr:col>15</xdr:col>
          <xdr:colOff>333375</xdr:colOff>
          <xdr:row>86</xdr:row>
          <xdr:rowOff>138113</xdr:rowOff>
        </xdr:to>
        <xdr:sp macro="" textlink="">
          <xdr:nvSpPr>
            <xdr:cNvPr id="1133" name="Check Box 109" descr="ja oder nein&#10;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85</xdr:row>
          <xdr:rowOff>161925</xdr:rowOff>
        </xdr:from>
        <xdr:to>
          <xdr:col>15</xdr:col>
          <xdr:colOff>333375</xdr:colOff>
          <xdr:row>86</xdr:row>
          <xdr:rowOff>138113</xdr:rowOff>
        </xdr:to>
        <xdr:sp macro="" textlink="">
          <xdr:nvSpPr>
            <xdr:cNvPr id="1134" name="Check Box 110" descr="ja oder nein&#10;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86</xdr:row>
          <xdr:rowOff>161925</xdr:rowOff>
        </xdr:from>
        <xdr:to>
          <xdr:col>15</xdr:col>
          <xdr:colOff>333375</xdr:colOff>
          <xdr:row>87</xdr:row>
          <xdr:rowOff>147638</xdr:rowOff>
        </xdr:to>
        <xdr:sp macro="" textlink="">
          <xdr:nvSpPr>
            <xdr:cNvPr id="1135" name="Check Box 111" descr="ja oder nein&#10;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87</xdr:row>
          <xdr:rowOff>161925</xdr:rowOff>
        </xdr:from>
        <xdr:to>
          <xdr:col>15</xdr:col>
          <xdr:colOff>333375</xdr:colOff>
          <xdr:row>88</xdr:row>
          <xdr:rowOff>119063</xdr:rowOff>
        </xdr:to>
        <xdr:sp macro="" textlink="">
          <xdr:nvSpPr>
            <xdr:cNvPr id="1136" name="Check Box 112" descr="ja oder nein&#10;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88</xdr:row>
          <xdr:rowOff>123825</xdr:rowOff>
        </xdr:from>
        <xdr:to>
          <xdr:col>15</xdr:col>
          <xdr:colOff>333375</xdr:colOff>
          <xdr:row>89</xdr:row>
          <xdr:rowOff>171450</xdr:rowOff>
        </xdr:to>
        <xdr:sp macro="" textlink="">
          <xdr:nvSpPr>
            <xdr:cNvPr id="1137" name="Check Box 113" descr="ja oder nein&#10;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89</xdr:row>
          <xdr:rowOff>161925</xdr:rowOff>
        </xdr:from>
        <xdr:to>
          <xdr:col>15</xdr:col>
          <xdr:colOff>333375</xdr:colOff>
          <xdr:row>90</xdr:row>
          <xdr:rowOff>152400</xdr:rowOff>
        </xdr:to>
        <xdr:sp macro="" textlink="">
          <xdr:nvSpPr>
            <xdr:cNvPr id="1138" name="Check Box 114" descr="ja oder nein&#10;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90</xdr:row>
          <xdr:rowOff>161925</xdr:rowOff>
        </xdr:from>
        <xdr:to>
          <xdr:col>15</xdr:col>
          <xdr:colOff>333375</xdr:colOff>
          <xdr:row>91</xdr:row>
          <xdr:rowOff>128588</xdr:rowOff>
        </xdr:to>
        <xdr:sp macro="" textlink="">
          <xdr:nvSpPr>
            <xdr:cNvPr id="1139" name="Check Box 115" descr="ja oder nein&#10;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91</xdr:row>
          <xdr:rowOff>161925</xdr:rowOff>
        </xdr:from>
        <xdr:to>
          <xdr:col>15</xdr:col>
          <xdr:colOff>333375</xdr:colOff>
          <xdr:row>92</xdr:row>
          <xdr:rowOff>138113</xdr:rowOff>
        </xdr:to>
        <xdr:sp macro="" textlink="">
          <xdr:nvSpPr>
            <xdr:cNvPr id="1140" name="Check Box 116" descr="ja oder nein&#10;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92</xdr:row>
          <xdr:rowOff>161925</xdr:rowOff>
        </xdr:from>
        <xdr:to>
          <xdr:col>15</xdr:col>
          <xdr:colOff>333375</xdr:colOff>
          <xdr:row>93</xdr:row>
          <xdr:rowOff>147638</xdr:rowOff>
        </xdr:to>
        <xdr:sp macro="" textlink="">
          <xdr:nvSpPr>
            <xdr:cNvPr id="1141" name="Check Box 117" descr="ja oder nein&#10;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92</xdr:row>
          <xdr:rowOff>161925</xdr:rowOff>
        </xdr:from>
        <xdr:to>
          <xdr:col>15</xdr:col>
          <xdr:colOff>333375</xdr:colOff>
          <xdr:row>93</xdr:row>
          <xdr:rowOff>138113</xdr:rowOff>
        </xdr:to>
        <xdr:sp macro="" textlink="">
          <xdr:nvSpPr>
            <xdr:cNvPr id="1142" name="Check Box 118" descr="ja oder nein&#10;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92</xdr:row>
          <xdr:rowOff>161925</xdr:rowOff>
        </xdr:from>
        <xdr:to>
          <xdr:col>15</xdr:col>
          <xdr:colOff>333375</xdr:colOff>
          <xdr:row>93</xdr:row>
          <xdr:rowOff>138113</xdr:rowOff>
        </xdr:to>
        <xdr:sp macro="" textlink="">
          <xdr:nvSpPr>
            <xdr:cNvPr id="1143" name="Check Box 119" descr="ja oder nein&#10;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93</xdr:row>
          <xdr:rowOff>161925</xdr:rowOff>
        </xdr:from>
        <xdr:to>
          <xdr:col>15</xdr:col>
          <xdr:colOff>333375</xdr:colOff>
          <xdr:row>94</xdr:row>
          <xdr:rowOff>147638</xdr:rowOff>
        </xdr:to>
        <xdr:sp macro="" textlink="">
          <xdr:nvSpPr>
            <xdr:cNvPr id="1144" name="Check Box 120" descr="ja oder nein&#10;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94</xdr:row>
          <xdr:rowOff>161925</xdr:rowOff>
        </xdr:from>
        <xdr:to>
          <xdr:col>15</xdr:col>
          <xdr:colOff>333375</xdr:colOff>
          <xdr:row>95</xdr:row>
          <xdr:rowOff>119063</xdr:rowOff>
        </xdr:to>
        <xdr:sp macro="" textlink="">
          <xdr:nvSpPr>
            <xdr:cNvPr id="1145" name="Check Box 121" descr="ja oder nein&#10;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95</xdr:row>
          <xdr:rowOff>123825</xdr:rowOff>
        </xdr:from>
        <xdr:to>
          <xdr:col>15</xdr:col>
          <xdr:colOff>333375</xdr:colOff>
          <xdr:row>96</xdr:row>
          <xdr:rowOff>171450</xdr:rowOff>
        </xdr:to>
        <xdr:sp macro="" textlink="">
          <xdr:nvSpPr>
            <xdr:cNvPr id="1146" name="Check Box 122" descr="ja oder nein&#10;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96</xdr:row>
          <xdr:rowOff>161925</xdr:rowOff>
        </xdr:from>
        <xdr:to>
          <xdr:col>15</xdr:col>
          <xdr:colOff>333375</xdr:colOff>
          <xdr:row>97</xdr:row>
          <xdr:rowOff>152400</xdr:rowOff>
        </xdr:to>
        <xdr:sp macro="" textlink="">
          <xdr:nvSpPr>
            <xdr:cNvPr id="1147" name="Check Box 123" descr="ja oder nein&#10;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97</xdr:row>
          <xdr:rowOff>161925</xdr:rowOff>
        </xdr:from>
        <xdr:to>
          <xdr:col>15</xdr:col>
          <xdr:colOff>333375</xdr:colOff>
          <xdr:row>98</xdr:row>
          <xdr:rowOff>128588</xdr:rowOff>
        </xdr:to>
        <xdr:sp macro="" textlink="">
          <xdr:nvSpPr>
            <xdr:cNvPr id="1148" name="Check Box 124" descr="ja oder nein&#10;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98</xdr:row>
          <xdr:rowOff>161925</xdr:rowOff>
        </xdr:from>
        <xdr:to>
          <xdr:col>15</xdr:col>
          <xdr:colOff>333375</xdr:colOff>
          <xdr:row>99</xdr:row>
          <xdr:rowOff>138113</xdr:rowOff>
        </xdr:to>
        <xdr:sp macro="" textlink="">
          <xdr:nvSpPr>
            <xdr:cNvPr id="1149" name="Check Box 125" descr="ja oder nein&#10;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99</xdr:row>
          <xdr:rowOff>161925</xdr:rowOff>
        </xdr:from>
        <xdr:to>
          <xdr:col>15</xdr:col>
          <xdr:colOff>333375</xdr:colOff>
          <xdr:row>100</xdr:row>
          <xdr:rowOff>147638</xdr:rowOff>
        </xdr:to>
        <xdr:sp macro="" textlink="">
          <xdr:nvSpPr>
            <xdr:cNvPr id="1150" name="Check Box 126" descr="ja oder nein&#10;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99</xdr:row>
          <xdr:rowOff>161925</xdr:rowOff>
        </xdr:from>
        <xdr:to>
          <xdr:col>15</xdr:col>
          <xdr:colOff>333375</xdr:colOff>
          <xdr:row>100</xdr:row>
          <xdr:rowOff>138113</xdr:rowOff>
        </xdr:to>
        <xdr:sp macro="" textlink="">
          <xdr:nvSpPr>
            <xdr:cNvPr id="1151" name="Check Box 127" descr="ja oder nein&#10;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100</xdr:row>
          <xdr:rowOff>161925</xdr:rowOff>
        </xdr:from>
        <xdr:to>
          <xdr:col>15</xdr:col>
          <xdr:colOff>333375</xdr:colOff>
          <xdr:row>101</xdr:row>
          <xdr:rowOff>152400</xdr:rowOff>
        </xdr:to>
        <xdr:sp macro="" textlink="">
          <xdr:nvSpPr>
            <xdr:cNvPr id="1152" name="Check Box 128" descr="ja oder nein&#10;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101</xdr:row>
          <xdr:rowOff>161925</xdr:rowOff>
        </xdr:from>
        <xdr:to>
          <xdr:col>15</xdr:col>
          <xdr:colOff>333375</xdr:colOff>
          <xdr:row>102</xdr:row>
          <xdr:rowOff>128588</xdr:rowOff>
        </xdr:to>
        <xdr:sp macro="" textlink="">
          <xdr:nvSpPr>
            <xdr:cNvPr id="1153" name="Check Box 129" descr="ja oder nein&#10;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102</xdr:row>
          <xdr:rowOff>161925</xdr:rowOff>
        </xdr:from>
        <xdr:to>
          <xdr:col>15</xdr:col>
          <xdr:colOff>333375</xdr:colOff>
          <xdr:row>103</xdr:row>
          <xdr:rowOff>138113</xdr:rowOff>
        </xdr:to>
        <xdr:sp macro="" textlink="">
          <xdr:nvSpPr>
            <xdr:cNvPr id="1154" name="Check Box 130" descr="ja oder nein&#10;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103</xdr:row>
          <xdr:rowOff>161925</xdr:rowOff>
        </xdr:from>
        <xdr:to>
          <xdr:col>15</xdr:col>
          <xdr:colOff>333375</xdr:colOff>
          <xdr:row>104</xdr:row>
          <xdr:rowOff>147638</xdr:rowOff>
        </xdr:to>
        <xdr:sp macro="" textlink="">
          <xdr:nvSpPr>
            <xdr:cNvPr id="1155" name="Check Box 131" descr="ja oder nein&#10;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103</xdr:row>
          <xdr:rowOff>161925</xdr:rowOff>
        </xdr:from>
        <xdr:to>
          <xdr:col>15</xdr:col>
          <xdr:colOff>333375</xdr:colOff>
          <xdr:row>104</xdr:row>
          <xdr:rowOff>138113</xdr:rowOff>
        </xdr:to>
        <xdr:sp macro="" textlink="">
          <xdr:nvSpPr>
            <xdr:cNvPr id="1156" name="Check Box 132" descr="ja oder nein&#10;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103</xdr:row>
          <xdr:rowOff>161925</xdr:rowOff>
        </xdr:from>
        <xdr:to>
          <xdr:col>15</xdr:col>
          <xdr:colOff>333375</xdr:colOff>
          <xdr:row>104</xdr:row>
          <xdr:rowOff>138113</xdr:rowOff>
        </xdr:to>
        <xdr:sp macro="" textlink="">
          <xdr:nvSpPr>
            <xdr:cNvPr id="1157" name="Check Box 133" descr="ja oder nein&#10;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104</xdr:row>
          <xdr:rowOff>161925</xdr:rowOff>
        </xdr:from>
        <xdr:to>
          <xdr:col>15</xdr:col>
          <xdr:colOff>333375</xdr:colOff>
          <xdr:row>105</xdr:row>
          <xdr:rowOff>147638</xdr:rowOff>
        </xdr:to>
        <xdr:sp macro="" textlink="">
          <xdr:nvSpPr>
            <xdr:cNvPr id="1158" name="Check Box 134" descr="ja oder nein&#10;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105</xdr:row>
          <xdr:rowOff>161925</xdr:rowOff>
        </xdr:from>
        <xdr:to>
          <xdr:col>15</xdr:col>
          <xdr:colOff>333375</xdr:colOff>
          <xdr:row>106</xdr:row>
          <xdr:rowOff>119063</xdr:rowOff>
        </xdr:to>
        <xdr:sp macro="" textlink="">
          <xdr:nvSpPr>
            <xdr:cNvPr id="1159" name="Check Box 135" descr="ja oder nein&#10;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106</xdr:row>
          <xdr:rowOff>123825</xdr:rowOff>
        </xdr:from>
        <xdr:to>
          <xdr:col>15</xdr:col>
          <xdr:colOff>333375</xdr:colOff>
          <xdr:row>107</xdr:row>
          <xdr:rowOff>171450</xdr:rowOff>
        </xdr:to>
        <xdr:sp macro="" textlink="">
          <xdr:nvSpPr>
            <xdr:cNvPr id="1160" name="Check Box 136" descr="ja oder nein&#10;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107</xdr:row>
          <xdr:rowOff>161925</xdr:rowOff>
        </xdr:from>
        <xdr:to>
          <xdr:col>15</xdr:col>
          <xdr:colOff>333375</xdr:colOff>
          <xdr:row>108</xdr:row>
          <xdr:rowOff>152400</xdr:rowOff>
        </xdr:to>
        <xdr:sp macro="" textlink="">
          <xdr:nvSpPr>
            <xdr:cNvPr id="1161" name="Check Box 137" descr="ja oder nein&#10;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108</xdr:row>
          <xdr:rowOff>161925</xdr:rowOff>
        </xdr:from>
        <xdr:to>
          <xdr:col>15</xdr:col>
          <xdr:colOff>333375</xdr:colOff>
          <xdr:row>109</xdr:row>
          <xdr:rowOff>128588</xdr:rowOff>
        </xdr:to>
        <xdr:sp macro="" textlink="">
          <xdr:nvSpPr>
            <xdr:cNvPr id="1162" name="Check Box 138" descr="ja oder nein&#10;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109</xdr:row>
          <xdr:rowOff>161925</xdr:rowOff>
        </xdr:from>
        <xdr:to>
          <xdr:col>15</xdr:col>
          <xdr:colOff>333375</xdr:colOff>
          <xdr:row>110</xdr:row>
          <xdr:rowOff>138113</xdr:rowOff>
        </xdr:to>
        <xdr:sp macro="" textlink="">
          <xdr:nvSpPr>
            <xdr:cNvPr id="1163" name="Check Box 139" descr="ja oder nein&#10;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110</xdr:row>
          <xdr:rowOff>161925</xdr:rowOff>
        </xdr:from>
        <xdr:to>
          <xdr:col>15</xdr:col>
          <xdr:colOff>333375</xdr:colOff>
          <xdr:row>111</xdr:row>
          <xdr:rowOff>147638</xdr:rowOff>
        </xdr:to>
        <xdr:sp macro="" textlink="">
          <xdr:nvSpPr>
            <xdr:cNvPr id="1164" name="Check Box 140" descr="ja oder nein&#10;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110</xdr:row>
          <xdr:rowOff>161925</xdr:rowOff>
        </xdr:from>
        <xdr:to>
          <xdr:col>15</xdr:col>
          <xdr:colOff>333375</xdr:colOff>
          <xdr:row>111</xdr:row>
          <xdr:rowOff>138113</xdr:rowOff>
        </xdr:to>
        <xdr:sp macro="" textlink="">
          <xdr:nvSpPr>
            <xdr:cNvPr id="1165" name="Check Box 141" descr="ja oder nein&#10;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110</xdr:row>
          <xdr:rowOff>161925</xdr:rowOff>
        </xdr:from>
        <xdr:to>
          <xdr:col>15</xdr:col>
          <xdr:colOff>333375</xdr:colOff>
          <xdr:row>111</xdr:row>
          <xdr:rowOff>138113</xdr:rowOff>
        </xdr:to>
        <xdr:sp macro="" textlink="">
          <xdr:nvSpPr>
            <xdr:cNvPr id="1166" name="Check Box 142" descr="ja oder nein&#10;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111</xdr:row>
          <xdr:rowOff>161925</xdr:rowOff>
        </xdr:from>
        <xdr:to>
          <xdr:col>15</xdr:col>
          <xdr:colOff>333375</xdr:colOff>
          <xdr:row>112</xdr:row>
          <xdr:rowOff>147638</xdr:rowOff>
        </xdr:to>
        <xdr:sp macro="" textlink="">
          <xdr:nvSpPr>
            <xdr:cNvPr id="1167" name="Check Box 143" descr="ja oder nein&#10;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112</xdr:row>
          <xdr:rowOff>161925</xdr:rowOff>
        </xdr:from>
        <xdr:to>
          <xdr:col>15</xdr:col>
          <xdr:colOff>333375</xdr:colOff>
          <xdr:row>113</xdr:row>
          <xdr:rowOff>119063</xdr:rowOff>
        </xdr:to>
        <xdr:sp macro="" textlink="">
          <xdr:nvSpPr>
            <xdr:cNvPr id="1168" name="Check Box 144" descr="ja oder nein&#10;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113</xdr:row>
          <xdr:rowOff>123825</xdr:rowOff>
        </xdr:from>
        <xdr:to>
          <xdr:col>15</xdr:col>
          <xdr:colOff>333375</xdr:colOff>
          <xdr:row>114</xdr:row>
          <xdr:rowOff>171450</xdr:rowOff>
        </xdr:to>
        <xdr:sp macro="" textlink="">
          <xdr:nvSpPr>
            <xdr:cNvPr id="1169" name="Check Box 145" descr="ja oder nein&#10;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114</xdr:row>
          <xdr:rowOff>161925</xdr:rowOff>
        </xdr:from>
        <xdr:to>
          <xdr:col>15</xdr:col>
          <xdr:colOff>333375</xdr:colOff>
          <xdr:row>115</xdr:row>
          <xdr:rowOff>152400</xdr:rowOff>
        </xdr:to>
        <xdr:sp macro="" textlink="">
          <xdr:nvSpPr>
            <xdr:cNvPr id="1170" name="Check Box 146" descr="ja oder nein&#10;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115</xdr:row>
          <xdr:rowOff>161925</xdr:rowOff>
        </xdr:from>
        <xdr:to>
          <xdr:col>15</xdr:col>
          <xdr:colOff>333375</xdr:colOff>
          <xdr:row>116</xdr:row>
          <xdr:rowOff>128588</xdr:rowOff>
        </xdr:to>
        <xdr:sp macro="" textlink="">
          <xdr:nvSpPr>
            <xdr:cNvPr id="1171" name="Check Box 147" descr="ja oder nein&#10;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116</xdr:row>
          <xdr:rowOff>161925</xdr:rowOff>
        </xdr:from>
        <xdr:to>
          <xdr:col>15</xdr:col>
          <xdr:colOff>333375</xdr:colOff>
          <xdr:row>117</xdr:row>
          <xdr:rowOff>138113</xdr:rowOff>
        </xdr:to>
        <xdr:sp macro="" textlink="">
          <xdr:nvSpPr>
            <xdr:cNvPr id="1172" name="Check Box 148" descr="ja oder nein&#10;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117</xdr:row>
          <xdr:rowOff>161925</xdr:rowOff>
        </xdr:from>
        <xdr:to>
          <xdr:col>15</xdr:col>
          <xdr:colOff>333375</xdr:colOff>
          <xdr:row>118</xdr:row>
          <xdr:rowOff>147638</xdr:rowOff>
        </xdr:to>
        <xdr:sp macro="" textlink="">
          <xdr:nvSpPr>
            <xdr:cNvPr id="1173" name="Check Box 149" descr="ja oder nein&#10;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117</xdr:row>
          <xdr:rowOff>161925</xdr:rowOff>
        </xdr:from>
        <xdr:to>
          <xdr:col>15</xdr:col>
          <xdr:colOff>333375</xdr:colOff>
          <xdr:row>118</xdr:row>
          <xdr:rowOff>138113</xdr:rowOff>
        </xdr:to>
        <xdr:sp macro="" textlink="">
          <xdr:nvSpPr>
            <xdr:cNvPr id="1174" name="Check Box 150" descr="ja oder nein&#10;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118</xdr:row>
          <xdr:rowOff>161925</xdr:rowOff>
        </xdr:from>
        <xdr:to>
          <xdr:col>15</xdr:col>
          <xdr:colOff>333375</xdr:colOff>
          <xdr:row>119</xdr:row>
          <xdr:rowOff>152400</xdr:rowOff>
        </xdr:to>
        <xdr:sp macro="" textlink="">
          <xdr:nvSpPr>
            <xdr:cNvPr id="1175" name="Check Box 151" descr="ja oder nein&#10;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118</xdr:row>
          <xdr:rowOff>161925</xdr:rowOff>
        </xdr:from>
        <xdr:to>
          <xdr:col>15</xdr:col>
          <xdr:colOff>333375</xdr:colOff>
          <xdr:row>119</xdr:row>
          <xdr:rowOff>152400</xdr:rowOff>
        </xdr:to>
        <xdr:sp macro="" textlink="">
          <xdr:nvSpPr>
            <xdr:cNvPr id="1176" name="Check Box 152" descr="ja oder nein&#10;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119</xdr:row>
          <xdr:rowOff>161925</xdr:rowOff>
        </xdr:from>
        <xdr:to>
          <xdr:col>15</xdr:col>
          <xdr:colOff>333375</xdr:colOff>
          <xdr:row>120</xdr:row>
          <xdr:rowOff>128588</xdr:rowOff>
        </xdr:to>
        <xdr:sp macro="" textlink="">
          <xdr:nvSpPr>
            <xdr:cNvPr id="1177" name="Check Box 153" descr="ja oder nein&#10;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120</xdr:row>
          <xdr:rowOff>161925</xdr:rowOff>
        </xdr:from>
        <xdr:to>
          <xdr:col>15</xdr:col>
          <xdr:colOff>333375</xdr:colOff>
          <xdr:row>121</xdr:row>
          <xdr:rowOff>138113</xdr:rowOff>
        </xdr:to>
        <xdr:sp macro="" textlink="">
          <xdr:nvSpPr>
            <xdr:cNvPr id="1178" name="Check Box 154" descr="ja oder nein&#10;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121</xdr:row>
          <xdr:rowOff>161925</xdr:rowOff>
        </xdr:from>
        <xdr:to>
          <xdr:col>15</xdr:col>
          <xdr:colOff>333375</xdr:colOff>
          <xdr:row>122</xdr:row>
          <xdr:rowOff>147638</xdr:rowOff>
        </xdr:to>
        <xdr:sp macro="" textlink="">
          <xdr:nvSpPr>
            <xdr:cNvPr id="1179" name="Check Box 155" descr="ja oder nein&#10;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121</xdr:row>
          <xdr:rowOff>161925</xdr:rowOff>
        </xdr:from>
        <xdr:to>
          <xdr:col>15</xdr:col>
          <xdr:colOff>333375</xdr:colOff>
          <xdr:row>122</xdr:row>
          <xdr:rowOff>138113</xdr:rowOff>
        </xdr:to>
        <xdr:sp macro="" textlink="">
          <xdr:nvSpPr>
            <xdr:cNvPr id="1180" name="Check Box 156" descr="ja oder nein&#10;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121</xdr:row>
          <xdr:rowOff>161925</xdr:rowOff>
        </xdr:from>
        <xdr:to>
          <xdr:col>15</xdr:col>
          <xdr:colOff>333375</xdr:colOff>
          <xdr:row>122</xdr:row>
          <xdr:rowOff>138113</xdr:rowOff>
        </xdr:to>
        <xdr:sp macro="" textlink="">
          <xdr:nvSpPr>
            <xdr:cNvPr id="1181" name="Check Box 157" descr="ja oder nein&#10;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122</xdr:row>
          <xdr:rowOff>161925</xdr:rowOff>
        </xdr:from>
        <xdr:to>
          <xdr:col>15</xdr:col>
          <xdr:colOff>333375</xdr:colOff>
          <xdr:row>123</xdr:row>
          <xdr:rowOff>147638</xdr:rowOff>
        </xdr:to>
        <xdr:sp macro="" textlink="">
          <xdr:nvSpPr>
            <xdr:cNvPr id="1182" name="Check Box 158" descr="ja oder nein&#10;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123</xdr:row>
          <xdr:rowOff>161925</xdr:rowOff>
        </xdr:from>
        <xdr:to>
          <xdr:col>15</xdr:col>
          <xdr:colOff>333375</xdr:colOff>
          <xdr:row>124</xdr:row>
          <xdr:rowOff>119063</xdr:rowOff>
        </xdr:to>
        <xdr:sp macro="" textlink="">
          <xdr:nvSpPr>
            <xdr:cNvPr id="1183" name="Check Box 159" descr="ja oder nein&#10;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124</xdr:row>
          <xdr:rowOff>123825</xdr:rowOff>
        </xdr:from>
        <xdr:to>
          <xdr:col>15</xdr:col>
          <xdr:colOff>333375</xdr:colOff>
          <xdr:row>125</xdr:row>
          <xdr:rowOff>171450</xdr:rowOff>
        </xdr:to>
        <xdr:sp macro="" textlink="">
          <xdr:nvSpPr>
            <xdr:cNvPr id="1184" name="Check Box 160" descr="ja oder nein&#10;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125</xdr:row>
          <xdr:rowOff>161925</xdr:rowOff>
        </xdr:from>
        <xdr:to>
          <xdr:col>15</xdr:col>
          <xdr:colOff>333375</xdr:colOff>
          <xdr:row>126</xdr:row>
          <xdr:rowOff>152400</xdr:rowOff>
        </xdr:to>
        <xdr:sp macro="" textlink="">
          <xdr:nvSpPr>
            <xdr:cNvPr id="1185" name="Check Box 161" descr="ja oder nein&#10;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126</xdr:row>
          <xdr:rowOff>161925</xdr:rowOff>
        </xdr:from>
        <xdr:to>
          <xdr:col>15</xdr:col>
          <xdr:colOff>333375</xdr:colOff>
          <xdr:row>127</xdr:row>
          <xdr:rowOff>128588</xdr:rowOff>
        </xdr:to>
        <xdr:sp macro="" textlink="">
          <xdr:nvSpPr>
            <xdr:cNvPr id="1186" name="Check Box 162" descr="ja oder nein&#10;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127</xdr:row>
          <xdr:rowOff>161925</xdr:rowOff>
        </xdr:from>
        <xdr:to>
          <xdr:col>15</xdr:col>
          <xdr:colOff>333375</xdr:colOff>
          <xdr:row>128</xdr:row>
          <xdr:rowOff>138113</xdr:rowOff>
        </xdr:to>
        <xdr:sp macro="" textlink="">
          <xdr:nvSpPr>
            <xdr:cNvPr id="1187" name="Check Box 163" descr="ja oder nein&#10;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128</xdr:row>
          <xdr:rowOff>161925</xdr:rowOff>
        </xdr:from>
        <xdr:to>
          <xdr:col>15</xdr:col>
          <xdr:colOff>333375</xdr:colOff>
          <xdr:row>129</xdr:row>
          <xdr:rowOff>147638</xdr:rowOff>
        </xdr:to>
        <xdr:sp macro="" textlink="">
          <xdr:nvSpPr>
            <xdr:cNvPr id="1188" name="Check Box 164" descr="ja oder nein&#10;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128</xdr:row>
          <xdr:rowOff>161925</xdr:rowOff>
        </xdr:from>
        <xdr:to>
          <xdr:col>15</xdr:col>
          <xdr:colOff>333375</xdr:colOff>
          <xdr:row>129</xdr:row>
          <xdr:rowOff>138113</xdr:rowOff>
        </xdr:to>
        <xdr:sp macro="" textlink="">
          <xdr:nvSpPr>
            <xdr:cNvPr id="1189" name="Check Box 165" descr="ja oder nein&#10;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128</xdr:row>
          <xdr:rowOff>161925</xdr:rowOff>
        </xdr:from>
        <xdr:to>
          <xdr:col>15</xdr:col>
          <xdr:colOff>333375</xdr:colOff>
          <xdr:row>129</xdr:row>
          <xdr:rowOff>138113</xdr:rowOff>
        </xdr:to>
        <xdr:sp macro="" textlink="">
          <xdr:nvSpPr>
            <xdr:cNvPr id="1190" name="Check Box 166" descr="ja oder nein&#10;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129</xdr:row>
          <xdr:rowOff>161925</xdr:rowOff>
        </xdr:from>
        <xdr:to>
          <xdr:col>15</xdr:col>
          <xdr:colOff>333375</xdr:colOff>
          <xdr:row>130</xdr:row>
          <xdr:rowOff>147638</xdr:rowOff>
        </xdr:to>
        <xdr:sp macro="" textlink="">
          <xdr:nvSpPr>
            <xdr:cNvPr id="1191" name="Check Box 167" descr="ja oder nein&#10;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130</xdr:row>
          <xdr:rowOff>161925</xdr:rowOff>
        </xdr:from>
        <xdr:to>
          <xdr:col>15</xdr:col>
          <xdr:colOff>333375</xdr:colOff>
          <xdr:row>131</xdr:row>
          <xdr:rowOff>119063</xdr:rowOff>
        </xdr:to>
        <xdr:sp macro="" textlink="">
          <xdr:nvSpPr>
            <xdr:cNvPr id="1192" name="Check Box 168" descr="ja oder nein&#10;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131</xdr:row>
          <xdr:rowOff>123825</xdr:rowOff>
        </xdr:from>
        <xdr:to>
          <xdr:col>15</xdr:col>
          <xdr:colOff>333375</xdr:colOff>
          <xdr:row>132</xdr:row>
          <xdr:rowOff>171450</xdr:rowOff>
        </xdr:to>
        <xdr:sp macro="" textlink="">
          <xdr:nvSpPr>
            <xdr:cNvPr id="1193" name="Check Box 169" descr="ja oder nein&#10;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132</xdr:row>
          <xdr:rowOff>161925</xdr:rowOff>
        </xdr:from>
        <xdr:to>
          <xdr:col>15</xdr:col>
          <xdr:colOff>333375</xdr:colOff>
          <xdr:row>133</xdr:row>
          <xdr:rowOff>152400</xdr:rowOff>
        </xdr:to>
        <xdr:sp macro="" textlink="">
          <xdr:nvSpPr>
            <xdr:cNvPr id="1194" name="Check Box 170" descr="ja oder nein&#10;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133</xdr:row>
          <xdr:rowOff>161925</xdr:rowOff>
        </xdr:from>
        <xdr:to>
          <xdr:col>15</xdr:col>
          <xdr:colOff>333375</xdr:colOff>
          <xdr:row>134</xdr:row>
          <xdr:rowOff>128588</xdr:rowOff>
        </xdr:to>
        <xdr:sp macro="" textlink="">
          <xdr:nvSpPr>
            <xdr:cNvPr id="1195" name="Check Box 171" descr="ja oder nein&#10;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134</xdr:row>
          <xdr:rowOff>161925</xdr:rowOff>
        </xdr:from>
        <xdr:to>
          <xdr:col>15</xdr:col>
          <xdr:colOff>333375</xdr:colOff>
          <xdr:row>135</xdr:row>
          <xdr:rowOff>138113</xdr:rowOff>
        </xdr:to>
        <xdr:sp macro="" textlink="">
          <xdr:nvSpPr>
            <xdr:cNvPr id="1196" name="Check Box 172" descr="ja oder nein&#10;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135</xdr:row>
          <xdr:rowOff>161925</xdr:rowOff>
        </xdr:from>
        <xdr:to>
          <xdr:col>15</xdr:col>
          <xdr:colOff>333375</xdr:colOff>
          <xdr:row>136</xdr:row>
          <xdr:rowOff>147638</xdr:rowOff>
        </xdr:to>
        <xdr:sp macro="" textlink="">
          <xdr:nvSpPr>
            <xdr:cNvPr id="1197" name="Check Box 173" descr="ja oder nein&#10;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135</xdr:row>
          <xdr:rowOff>161925</xdr:rowOff>
        </xdr:from>
        <xdr:to>
          <xdr:col>15</xdr:col>
          <xdr:colOff>333375</xdr:colOff>
          <xdr:row>136</xdr:row>
          <xdr:rowOff>138113</xdr:rowOff>
        </xdr:to>
        <xdr:sp macro="" textlink="">
          <xdr:nvSpPr>
            <xdr:cNvPr id="1198" name="Check Box 174" descr="ja oder nein&#10;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136</xdr:row>
          <xdr:rowOff>161925</xdr:rowOff>
        </xdr:from>
        <xdr:to>
          <xdr:col>15</xdr:col>
          <xdr:colOff>333375</xdr:colOff>
          <xdr:row>137</xdr:row>
          <xdr:rowOff>152400</xdr:rowOff>
        </xdr:to>
        <xdr:sp macro="" textlink="">
          <xdr:nvSpPr>
            <xdr:cNvPr id="1199" name="Check Box 175" descr="ja oder nein&#10;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9:R155" totalsRowCount="1" headerRowDxfId="40" dataDxfId="39" headerRowCellStyle="Akzent6">
  <autoFilter ref="A9:R154" xr:uid="{00000000-0009-0000-0100-000001000000}"/>
  <tableColumns count="18">
    <tableColumn id="1" xr3:uid="{00000000-0010-0000-0000-000001000000}" name="Pos." dataDxfId="38" totalsRowDxfId="17" dataCellStyle="20 % - Akzent3" totalsRowCellStyle="20 % - Akzent3"/>
    <tableColumn id="19" xr3:uid="{546E65A4-9280-48BC-A312-B4E2130A5B71}" name="ETAGE" dataDxfId="37" totalsRowDxfId="16"/>
    <tableColumn id="2" xr3:uid="{00000000-0010-0000-0000-000002000000}" name="Raum" dataDxfId="36" totalsRowDxfId="15" dataCellStyle="20 % - Akzent3" totalsRowCellStyle="20 % - Akzent3"/>
    <tableColumn id="3" xr3:uid="{00000000-0010-0000-0000-000003000000}" name="Artikel" dataDxfId="35" totalsRowDxfId="14" dataCellStyle="20 % - Akzent3" totalsRowCellStyle="20 % - Akzent3"/>
    <tableColumn id="4" xr3:uid="{00000000-0010-0000-0000-000004000000}" name="Ausfhrg" dataDxfId="34" totalsRowDxfId="13" dataCellStyle="20 % - Akzent3" totalsRowCellStyle="20 % - Akzent3"/>
    <tableColumn id="5" xr3:uid="{00000000-0010-0000-0000-000005000000}" name="Träger" dataDxfId="33" totalsRowDxfId="12" dataCellStyle="20 % - Akzent3" totalsRowCellStyle="20 % - Akzent3"/>
    <tableColumn id="6" xr3:uid="{00000000-0010-0000-0000-000006000000}" name="Befest an" dataDxfId="32" totalsRowDxfId="11" dataCellStyle="20 % - Akzent3" totalsRowCellStyle="20 % - Akzent3"/>
    <tableColumn id="7" xr3:uid="{00000000-0010-0000-0000-000007000000}" name="Stk" totalsRowFunction="sum" dataDxfId="31" totalsRowDxfId="10" dataCellStyle="20 % - Akzent3" totalsRowCellStyle="20 % - Akzent3"/>
    <tableColumn id="8" xr3:uid="{00000000-0010-0000-0000-000008000000}" name="Breite" totalsRowFunction="custom" dataDxfId="30" totalsRowDxfId="9" dataCellStyle="20 % - Akzent3" totalsRowCellStyle="20 % - Akzent3">
      <totalsRowFormula>SUBTOTAL(109,Tabelle1[Breite])/100</totalsRowFormula>
    </tableColumn>
    <tableColumn id="9" xr3:uid="{00000000-0010-0000-0000-000009000000}" name="Höhe" totalsRowFunction="average" dataDxfId="29" totalsRowDxfId="0" dataCellStyle="20 % - Akzent3" totalsRowCellStyle="20 % - Akzent3"/>
    <tableColumn id="10" xr3:uid="{00000000-0010-0000-0000-00000A000000}" name="Schiene Farbe" dataDxfId="28" totalsRowDxfId="8" dataCellStyle="20 % - Akzent3" totalsRowCellStyle="20 % - Akzent3"/>
    <tableColumn id="11" xr3:uid="{00000000-0010-0000-0000-00000B000000}" name="Dessin" dataDxfId="27" totalsRowDxfId="7" dataCellStyle="20 % - Akzent3" totalsRowCellStyle="20 % - Akzent3"/>
    <tableColumn id="12" xr3:uid="{00000000-0010-0000-0000-00000C000000}" name="Lamellen breite" dataDxfId="26" totalsRowDxfId="6" dataCellStyle="20 % - Akzent3" totalsRowCellStyle="20 % - Akzent3"/>
    <tableColumn id="13" xr3:uid="{00000000-0010-0000-0000-00000D000000}" name="Bed Seite" dataDxfId="25" totalsRowDxfId="5" dataCellStyle="20 % - Akzent3" totalsRowCellStyle="20 % - Akzent3"/>
    <tableColumn id="14" xr3:uid="{00000000-0010-0000-0000-00000E000000}" name="Paket Seite" dataDxfId="24" totalsRowDxfId="4" dataCellStyle="20 % - Akzent3" totalsRowCellStyle="20 % - Akzent3"/>
    <tableColumn id="16" xr3:uid="{00000000-0010-0000-0000-000010000000}" name="Montage höhe" dataDxfId="23" totalsRowDxfId="3" dataCellStyle="20 % - Akzent3" totalsRowCellStyle="20 % - Akzent3"/>
    <tableColumn id="17" xr3:uid="{00000000-0010-0000-0000-000011000000}" name="Bed. Länge" dataDxfId="22" totalsRowDxfId="2">
      <calculatedColumnFormula>+MROUND(IF(T10=TRUE,J10-1.5+IF(P10&lt;&gt;0,(P10-J10)),J10-26),25)</calculatedColumnFormula>
    </tableColumn>
    <tableColumn id="18" xr3:uid="{00000000-0010-0000-0000-000012000000}" name="Bemerkung" dataDxfId="21" totalsRowDxfId="1" dataCellStyle="20 % - Akzent3" totalsRowCellStyle="20 % - Akzent3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Artikel" displayName="Artikel" ref="C1:I9" totalsRowShown="0">
  <autoFilter ref="C1:I9" xr:uid="{00000000-0009-0000-0100-000007000000}"/>
  <tableColumns count="7">
    <tableColumn id="1" xr3:uid="{00000000-0010-0000-0100-000001000000}" name="Artikel"/>
    <tableColumn id="2" xr3:uid="{00000000-0010-0000-0100-000002000000}" name="Ausfhrg"/>
    <tableColumn id="3" xr3:uid="{00000000-0010-0000-0100-000003000000}" name="Träger"/>
    <tableColumn id="4" xr3:uid="{00000000-0010-0000-0100-000004000000}" name="Untergrng"/>
    <tableColumn id="5" xr3:uid="{00000000-0010-0000-0100-000005000000}" name="Lam Breit" dataDxfId="20"/>
    <tableColumn id="6" xr3:uid="{00000000-0010-0000-0100-000006000000}" name="Bed" dataDxfId="19"/>
    <tableColumn id="7" xr3:uid="{00000000-0010-0000-0100-000007000000}" name="Paket" dataDxfId="18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table" Target="../tables/table1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U157"/>
  <sheetViews>
    <sheetView showGridLines="0" tabSelected="1" topLeftCell="A122" zoomScale="115" zoomScaleNormal="115" zoomScalePageLayoutView="150" workbookViewId="0">
      <selection activeCell="J155" sqref="J155"/>
    </sheetView>
  </sheetViews>
  <sheetFormatPr baseColWidth="10" defaultColWidth="10.73046875" defaultRowHeight="14.25" x14ac:dyDescent="0.45"/>
  <cols>
    <col min="1" max="1" width="8.86328125" customWidth="1"/>
    <col min="2" max="2" width="12" customWidth="1"/>
    <col min="3" max="3" width="9.265625" customWidth="1"/>
    <col min="4" max="4" width="7.1328125" customWidth="1"/>
    <col min="5" max="5" width="5.3984375" customWidth="1"/>
    <col min="6" max="6" width="6.06640625" customWidth="1"/>
    <col min="7" max="7" width="5.6640625" customWidth="1"/>
    <col min="8" max="8" width="7.9296875" customWidth="1"/>
    <col min="9" max="9" width="7.796875" customWidth="1"/>
    <col min="10" max="10" width="7.265625" customWidth="1"/>
    <col min="11" max="11" width="8.86328125" customWidth="1"/>
    <col min="12" max="12" width="7.6640625" style="1" customWidth="1"/>
    <col min="13" max="13" width="6.59765625" style="1" customWidth="1"/>
    <col min="14" max="14" width="6.33203125" style="1" customWidth="1"/>
    <col min="15" max="15" width="6.06640625" customWidth="1"/>
    <col min="16" max="16" width="6.73046875" customWidth="1"/>
    <col min="17" max="17" width="13.06640625" customWidth="1"/>
  </cols>
  <sheetData>
    <row r="1" spans="1:21" x14ac:dyDescent="0.45">
      <c r="A1" s="24" t="s">
        <v>0</v>
      </c>
      <c r="B1" s="24"/>
      <c r="C1" s="24"/>
      <c r="D1" s="24"/>
      <c r="F1" s="24" t="s">
        <v>50</v>
      </c>
      <c r="G1" s="24"/>
      <c r="H1" s="24"/>
      <c r="I1" s="24"/>
      <c r="K1" s="24" t="s">
        <v>52</v>
      </c>
      <c r="L1" s="24"/>
      <c r="M1" s="24"/>
      <c r="N1" s="24"/>
    </row>
    <row r="2" spans="1:21" x14ac:dyDescent="0.45">
      <c r="A2" s="7" t="s">
        <v>1</v>
      </c>
      <c r="B2" s="25"/>
      <c r="C2" s="25"/>
      <c r="D2" s="25"/>
      <c r="F2" s="7" t="s">
        <v>2</v>
      </c>
      <c r="G2" s="25"/>
      <c r="H2" s="25"/>
      <c r="I2" s="25"/>
      <c r="K2" s="3"/>
      <c r="L2" s="25" t="s">
        <v>53</v>
      </c>
      <c r="M2" s="25"/>
      <c r="N2" s="25"/>
    </row>
    <row r="3" spans="1:21" x14ac:dyDescent="0.45">
      <c r="A3" s="7" t="s">
        <v>2</v>
      </c>
      <c r="B3" s="23" t="s">
        <v>61</v>
      </c>
      <c r="C3" s="23"/>
      <c r="D3" s="23"/>
      <c r="F3" s="7" t="s">
        <v>51</v>
      </c>
      <c r="G3" s="23" t="s">
        <v>58</v>
      </c>
      <c r="H3" s="23"/>
      <c r="I3" s="23"/>
      <c r="K3" s="2"/>
      <c r="L3" s="26" t="s">
        <v>54</v>
      </c>
      <c r="M3" s="23"/>
      <c r="N3" s="23"/>
    </row>
    <row r="4" spans="1:21" x14ac:dyDescent="0.45">
      <c r="A4" s="7" t="s">
        <v>3</v>
      </c>
      <c r="B4" s="25"/>
      <c r="C4" s="25"/>
      <c r="D4" s="25"/>
      <c r="F4" s="7" t="s">
        <v>3</v>
      </c>
      <c r="G4" s="25"/>
      <c r="H4" s="25"/>
      <c r="I4" s="25"/>
      <c r="K4" s="3"/>
      <c r="L4" s="25"/>
      <c r="M4" s="25"/>
      <c r="N4" s="25"/>
    </row>
    <row r="5" spans="1:21" x14ac:dyDescent="0.45">
      <c r="A5" s="7" t="s">
        <v>4</v>
      </c>
      <c r="B5" s="23"/>
      <c r="C5" s="23"/>
      <c r="D5" s="23"/>
      <c r="F5" s="7" t="s">
        <v>4</v>
      </c>
      <c r="G5" s="23"/>
      <c r="H5" s="23"/>
      <c r="I5" s="23"/>
      <c r="K5" s="2"/>
      <c r="L5" s="23"/>
      <c r="M5" s="23"/>
      <c r="N5" s="23"/>
    </row>
    <row r="6" spans="1:21" x14ac:dyDescent="0.45">
      <c r="A6" s="7" t="s">
        <v>5</v>
      </c>
      <c r="B6" s="25"/>
      <c r="C6" s="25"/>
      <c r="D6" s="25"/>
      <c r="F6" s="7" t="s">
        <v>5</v>
      </c>
      <c r="G6" s="25"/>
      <c r="H6" s="25"/>
      <c r="I6" s="25"/>
      <c r="K6" s="3"/>
      <c r="L6" s="25"/>
      <c r="M6" s="25"/>
      <c r="N6" s="25"/>
    </row>
    <row r="7" spans="1:21" x14ac:dyDescent="0.45">
      <c r="A7" s="7" t="s">
        <v>6</v>
      </c>
      <c r="B7" s="23"/>
      <c r="C7" s="23"/>
      <c r="D7" s="23"/>
      <c r="F7" s="7" t="s">
        <v>6</v>
      </c>
      <c r="G7" s="23"/>
      <c r="H7" s="23"/>
      <c r="I7" s="23"/>
      <c r="K7" s="2"/>
      <c r="L7" s="23"/>
      <c r="M7" s="23"/>
      <c r="N7" s="23"/>
    </row>
    <row r="9" spans="1:21" s="6" customFormat="1" ht="23.25" x14ac:dyDescent="0.35">
      <c r="A9" s="5" t="s">
        <v>7</v>
      </c>
      <c r="B9" s="5" t="s">
        <v>59</v>
      </c>
      <c r="C9" s="5" t="s">
        <v>8</v>
      </c>
      <c r="D9" s="5" t="s">
        <v>9</v>
      </c>
      <c r="E9" s="5" t="s">
        <v>19</v>
      </c>
      <c r="F9" s="5" t="s">
        <v>10</v>
      </c>
      <c r="G9" s="5" t="s">
        <v>11</v>
      </c>
      <c r="H9" s="5" t="s">
        <v>12</v>
      </c>
      <c r="I9" s="5" t="s">
        <v>13</v>
      </c>
      <c r="J9" s="5" t="s">
        <v>14</v>
      </c>
      <c r="K9" s="5" t="s">
        <v>56</v>
      </c>
      <c r="L9" s="5" t="s">
        <v>15</v>
      </c>
      <c r="M9" s="5" t="s">
        <v>18</v>
      </c>
      <c r="N9" s="5" t="s">
        <v>17</v>
      </c>
      <c r="O9" s="5" t="s">
        <v>55</v>
      </c>
      <c r="P9" s="5" t="s">
        <v>57</v>
      </c>
      <c r="Q9" s="5" t="s">
        <v>21</v>
      </c>
      <c r="R9" s="5" t="s">
        <v>22</v>
      </c>
    </row>
    <row r="10" spans="1:21" s="4" customFormat="1" ht="13.15" x14ac:dyDescent="0.4">
      <c r="A10" s="10">
        <v>1</v>
      </c>
      <c r="B10" s="10">
        <v>5</v>
      </c>
      <c r="C10" s="11">
        <v>1</v>
      </c>
      <c r="D10" s="11" t="s">
        <v>25</v>
      </c>
      <c r="E10" s="11" t="s">
        <v>23</v>
      </c>
      <c r="F10" s="11" t="s">
        <v>32</v>
      </c>
      <c r="G10" s="11" t="s">
        <v>41</v>
      </c>
      <c r="H10" s="11">
        <v>1</v>
      </c>
      <c r="I10" s="20">
        <v>577</v>
      </c>
      <c r="J10" s="20">
        <v>263</v>
      </c>
      <c r="K10" s="11" t="s">
        <v>60</v>
      </c>
      <c r="L10" s="11">
        <v>2205</v>
      </c>
      <c r="M10" s="12">
        <v>89</v>
      </c>
      <c r="N10" s="11" t="s">
        <v>45</v>
      </c>
      <c r="O10" s="17" t="s">
        <v>45</v>
      </c>
      <c r="P10" s="13"/>
      <c r="Q10" s="22">
        <v>200</v>
      </c>
      <c r="R10" s="14"/>
      <c r="S10" s="8"/>
      <c r="T10" s="9" t="b">
        <v>0</v>
      </c>
    </row>
    <row r="11" spans="1:21" s="4" customFormat="1" ht="13.15" x14ac:dyDescent="0.4">
      <c r="A11" s="15">
        <v>2</v>
      </c>
      <c r="B11" s="10">
        <v>5</v>
      </c>
      <c r="C11" s="16"/>
      <c r="D11" s="11" t="s">
        <v>25</v>
      </c>
      <c r="E11" s="11" t="s">
        <v>23</v>
      </c>
      <c r="F11" s="11" t="s">
        <v>32</v>
      </c>
      <c r="G11" s="11" t="s">
        <v>41</v>
      </c>
      <c r="H11" s="16">
        <v>1</v>
      </c>
      <c r="I11" s="21">
        <f>785/2</f>
        <v>392.5</v>
      </c>
      <c r="J11" s="20">
        <v>263</v>
      </c>
      <c r="K11" s="11" t="s">
        <v>60</v>
      </c>
      <c r="L11" s="11">
        <v>2205</v>
      </c>
      <c r="M11" s="12">
        <v>89</v>
      </c>
      <c r="N11" s="16" t="s">
        <v>44</v>
      </c>
      <c r="O11" s="17" t="s">
        <v>44</v>
      </c>
      <c r="P11" s="18"/>
      <c r="Q11" s="22">
        <v>200</v>
      </c>
      <c r="R11" s="19"/>
      <c r="T11" s="9" t="b">
        <v>0</v>
      </c>
      <c r="U11" s="8"/>
    </row>
    <row r="12" spans="1:21" s="4" customFormat="1" ht="13.15" x14ac:dyDescent="0.4">
      <c r="A12" s="10">
        <v>3</v>
      </c>
      <c r="B12" s="10">
        <v>5</v>
      </c>
      <c r="C12" s="11"/>
      <c r="D12" s="11" t="s">
        <v>25</v>
      </c>
      <c r="E12" s="11" t="s">
        <v>23</v>
      </c>
      <c r="F12" s="11" t="s">
        <v>32</v>
      </c>
      <c r="G12" s="11" t="s">
        <v>41</v>
      </c>
      <c r="H12" s="11">
        <v>1</v>
      </c>
      <c r="I12" s="20">
        <v>392.5</v>
      </c>
      <c r="J12" s="20">
        <v>263</v>
      </c>
      <c r="K12" s="11" t="s">
        <v>60</v>
      </c>
      <c r="L12" s="11">
        <v>2205</v>
      </c>
      <c r="M12" s="12">
        <v>89</v>
      </c>
      <c r="N12" s="11" t="s">
        <v>45</v>
      </c>
      <c r="O12" s="12" t="s">
        <v>45</v>
      </c>
      <c r="P12" s="13"/>
      <c r="Q12" s="22">
        <v>200</v>
      </c>
      <c r="R12" s="14"/>
      <c r="T12" s="9" t="b">
        <v>0</v>
      </c>
    </row>
    <row r="13" spans="1:21" s="4" customFormat="1" ht="13.15" x14ac:dyDescent="0.4">
      <c r="A13" s="15">
        <v>4</v>
      </c>
      <c r="B13" s="10">
        <v>5</v>
      </c>
      <c r="C13" s="16">
        <v>2</v>
      </c>
      <c r="D13" s="11" t="s">
        <v>25</v>
      </c>
      <c r="E13" s="11" t="s">
        <v>23</v>
      </c>
      <c r="F13" s="11" t="s">
        <v>32</v>
      </c>
      <c r="G13" s="11" t="s">
        <v>41</v>
      </c>
      <c r="H13" s="16">
        <v>1</v>
      </c>
      <c r="I13" s="21">
        <f>666/2</f>
        <v>333</v>
      </c>
      <c r="J13" s="20">
        <v>263</v>
      </c>
      <c r="K13" s="11" t="s">
        <v>60</v>
      </c>
      <c r="L13" s="11">
        <v>2205</v>
      </c>
      <c r="M13" s="12">
        <v>89</v>
      </c>
      <c r="N13" s="16" t="s">
        <v>44</v>
      </c>
      <c r="O13" s="17" t="s">
        <v>44</v>
      </c>
      <c r="P13" s="18"/>
      <c r="Q13" s="22">
        <v>200</v>
      </c>
      <c r="R13" s="19"/>
      <c r="T13" s="9" t="b">
        <v>0</v>
      </c>
    </row>
    <row r="14" spans="1:21" s="4" customFormat="1" ht="13.15" x14ac:dyDescent="0.4">
      <c r="A14" s="10">
        <v>5</v>
      </c>
      <c r="B14" s="10">
        <v>5</v>
      </c>
      <c r="C14" s="11"/>
      <c r="D14" s="11" t="s">
        <v>25</v>
      </c>
      <c r="E14" s="11" t="s">
        <v>23</v>
      </c>
      <c r="F14" s="11" t="s">
        <v>32</v>
      </c>
      <c r="G14" s="11" t="s">
        <v>41</v>
      </c>
      <c r="H14" s="11">
        <v>1</v>
      </c>
      <c r="I14" s="20">
        <v>333</v>
      </c>
      <c r="J14" s="20">
        <v>263</v>
      </c>
      <c r="K14" s="11" t="s">
        <v>60</v>
      </c>
      <c r="L14" s="11">
        <v>2205</v>
      </c>
      <c r="M14" s="12">
        <v>89</v>
      </c>
      <c r="N14" s="11" t="s">
        <v>45</v>
      </c>
      <c r="O14" s="12" t="s">
        <v>45</v>
      </c>
      <c r="P14" s="13"/>
      <c r="Q14" s="22">
        <v>200</v>
      </c>
      <c r="R14" s="14"/>
      <c r="T14" s="9" t="b">
        <v>0</v>
      </c>
    </row>
    <row r="15" spans="1:21" s="4" customFormat="1" ht="13.15" x14ac:dyDescent="0.4">
      <c r="A15" s="15">
        <v>6</v>
      </c>
      <c r="B15" s="10">
        <v>5</v>
      </c>
      <c r="C15" s="16">
        <v>3</v>
      </c>
      <c r="D15" s="11" t="s">
        <v>25</v>
      </c>
      <c r="E15" s="11" t="s">
        <v>23</v>
      </c>
      <c r="F15" s="11" t="s">
        <v>32</v>
      </c>
      <c r="G15" s="11" t="s">
        <v>41</v>
      </c>
      <c r="H15" s="16">
        <v>1</v>
      </c>
      <c r="I15" s="21">
        <v>117</v>
      </c>
      <c r="J15" s="20">
        <v>263</v>
      </c>
      <c r="K15" s="11" t="s">
        <v>60</v>
      </c>
      <c r="L15" s="11">
        <v>2205</v>
      </c>
      <c r="M15" s="12">
        <v>89</v>
      </c>
      <c r="N15" s="16" t="s">
        <v>45</v>
      </c>
      <c r="O15" s="17" t="s">
        <v>45</v>
      </c>
      <c r="P15" s="18"/>
      <c r="Q15" s="22">
        <v>200</v>
      </c>
      <c r="R15" s="19"/>
      <c r="T15" s="9" t="b">
        <v>0</v>
      </c>
    </row>
    <row r="16" spans="1:21" s="4" customFormat="1" ht="13.15" x14ac:dyDescent="0.4">
      <c r="A16" s="10">
        <v>7</v>
      </c>
      <c r="B16" s="10">
        <v>5</v>
      </c>
      <c r="C16" s="11"/>
      <c r="D16" s="11" t="s">
        <v>25</v>
      </c>
      <c r="E16" s="11" t="s">
        <v>23</v>
      </c>
      <c r="F16" s="11" t="s">
        <v>32</v>
      </c>
      <c r="G16" s="11" t="s">
        <v>41</v>
      </c>
      <c r="H16" s="11">
        <v>1</v>
      </c>
      <c r="I16" s="20">
        <v>262</v>
      </c>
      <c r="J16" s="20">
        <v>263</v>
      </c>
      <c r="K16" s="11" t="s">
        <v>60</v>
      </c>
      <c r="L16" s="11">
        <v>2205</v>
      </c>
      <c r="M16" s="12">
        <v>89</v>
      </c>
      <c r="N16" s="11" t="s">
        <v>44</v>
      </c>
      <c r="O16" s="12" t="s">
        <v>44</v>
      </c>
      <c r="P16" s="13"/>
      <c r="Q16" s="22">
        <v>200</v>
      </c>
      <c r="R16" s="14"/>
      <c r="T16" s="9" t="b">
        <v>0</v>
      </c>
    </row>
    <row r="17" spans="1:20" s="4" customFormat="1" ht="13.15" x14ac:dyDescent="0.4">
      <c r="A17" s="15">
        <v>8</v>
      </c>
      <c r="B17" s="10">
        <v>5</v>
      </c>
      <c r="C17" s="16"/>
      <c r="D17" s="11" t="s">
        <v>25</v>
      </c>
      <c r="E17" s="11" t="s">
        <v>23</v>
      </c>
      <c r="F17" s="11" t="s">
        <v>32</v>
      </c>
      <c r="G17" s="11" t="s">
        <v>41</v>
      </c>
      <c r="H17" s="16">
        <v>1</v>
      </c>
      <c r="I17" s="21">
        <v>278</v>
      </c>
      <c r="J17" s="20">
        <v>263</v>
      </c>
      <c r="K17" s="11" t="s">
        <v>60</v>
      </c>
      <c r="L17" s="11">
        <v>2205</v>
      </c>
      <c r="M17" s="12">
        <v>89</v>
      </c>
      <c r="N17" s="16" t="s">
        <v>44</v>
      </c>
      <c r="O17" s="17" t="s">
        <v>44</v>
      </c>
      <c r="P17" s="18"/>
      <c r="Q17" s="22">
        <v>200</v>
      </c>
      <c r="R17" s="19"/>
      <c r="T17" s="9" t="b">
        <v>0</v>
      </c>
    </row>
    <row r="18" spans="1:20" s="4" customFormat="1" ht="13.15" x14ac:dyDescent="0.4">
      <c r="A18" s="10">
        <v>9</v>
      </c>
      <c r="B18" s="10">
        <v>5</v>
      </c>
      <c r="C18" s="11"/>
      <c r="D18" s="11" t="s">
        <v>25</v>
      </c>
      <c r="E18" s="11" t="s">
        <v>23</v>
      </c>
      <c r="F18" s="11" t="s">
        <v>32</v>
      </c>
      <c r="G18" s="11" t="s">
        <v>41</v>
      </c>
      <c r="H18" s="11">
        <v>1</v>
      </c>
      <c r="I18" s="20">
        <v>270</v>
      </c>
      <c r="J18" s="20">
        <v>263</v>
      </c>
      <c r="K18" s="11" t="s">
        <v>60</v>
      </c>
      <c r="L18" s="11">
        <v>2205</v>
      </c>
      <c r="M18" s="12">
        <v>89</v>
      </c>
      <c r="N18" s="11" t="s">
        <v>45</v>
      </c>
      <c r="O18" s="12" t="s">
        <v>45</v>
      </c>
      <c r="P18" s="13"/>
      <c r="Q18" s="22">
        <v>200</v>
      </c>
      <c r="R18" s="14"/>
      <c r="T18" s="9" t="b">
        <v>0</v>
      </c>
    </row>
    <row r="19" spans="1:20" s="4" customFormat="1" ht="13.15" x14ac:dyDescent="0.4">
      <c r="A19" s="15">
        <v>10</v>
      </c>
      <c r="B19" s="10">
        <v>5</v>
      </c>
      <c r="C19" s="16">
        <v>4</v>
      </c>
      <c r="D19" s="11" t="s">
        <v>25</v>
      </c>
      <c r="E19" s="11" t="s">
        <v>23</v>
      </c>
      <c r="F19" s="11" t="s">
        <v>32</v>
      </c>
      <c r="G19" s="11" t="s">
        <v>41</v>
      </c>
      <c r="H19" s="11">
        <v>1</v>
      </c>
      <c r="I19" s="21">
        <f>794/2</f>
        <v>397</v>
      </c>
      <c r="J19" s="20">
        <v>263</v>
      </c>
      <c r="K19" s="11" t="s">
        <v>60</v>
      </c>
      <c r="L19" s="16">
        <v>1357</v>
      </c>
      <c r="M19" s="12">
        <v>89</v>
      </c>
      <c r="N19" s="16" t="s">
        <v>44</v>
      </c>
      <c r="O19" s="17" t="s">
        <v>44</v>
      </c>
      <c r="P19" s="18"/>
      <c r="Q19" s="22">
        <v>200</v>
      </c>
      <c r="R19" s="19"/>
      <c r="T19" s="9" t="b">
        <v>0</v>
      </c>
    </row>
    <row r="20" spans="1:20" s="4" customFormat="1" ht="13.15" x14ac:dyDescent="0.4">
      <c r="A20" s="10">
        <v>11</v>
      </c>
      <c r="B20" s="10">
        <v>5</v>
      </c>
      <c r="C20" s="11"/>
      <c r="D20" s="11" t="s">
        <v>25</v>
      </c>
      <c r="E20" s="11" t="s">
        <v>23</v>
      </c>
      <c r="F20" s="11" t="s">
        <v>32</v>
      </c>
      <c r="G20" s="11" t="s">
        <v>41</v>
      </c>
      <c r="H20" s="16">
        <v>1</v>
      </c>
      <c r="I20" s="20">
        <v>397</v>
      </c>
      <c r="J20" s="20">
        <v>263</v>
      </c>
      <c r="K20" s="11" t="s">
        <v>60</v>
      </c>
      <c r="L20" s="16">
        <v>1357</v>
      </c>
      <c r="M20" s="12">
        <v>89</v>
      </c>
      <c r="N20" s="11" t="s">
        <v>45</v>
      </c>
      <c r="O20" s="12" t="s">
        <v>45</v>
      </c>
      <c r="P20" s="13"/>
      <c r="Q20" s="22">
        <v>200</v>
      </c>
      <c r="R20" s="14"/>
      <c r="T20" s="9" t="b">
        <v>0</v>
      </c>
    </row>
    <row r="21" spans="1:20" s="4" customFormat="1" ht="13.15" x14ac:dyDescent="0.4">
      <c r="A21" s="15">
        <v>12</v>
      </c>
      <c r="B21" s="10">
        <v>5</v>
      </c>
      <c r="C21" s="16">
        <v>5</v>
      </c>
      <c r="D21" s="11" t="s">
        <v>25</v>
      </c>
      <c r="E21" s="11" t="s">
        <v>23</v>
      </c>
      <c r="F21" s="11" t="s">
        <v>32</v>
      </c>
      <c r="G21" s="11" t="s">
        <v>41</v>
      </c>
      <c r="H21" s="11">
        <v>1</v>
      </c>
      <c r="I21" s="21">
        <v>394</v>
      </c>
      <c r="J21" s="20">
        <v>263</v>
      </c>
      <c r="K21" s="11" t="s">
        <v>60</v>
      </c>
      <c r="L21" s="16">
        <v>1357</v>
      </c>
      <c r="M21" s="12">
        <v>89</v>
      </c>
      <c r="N21" s="16" t="s">
        <v>44</v>
      </c>
      <c r="O21" s="17" t="s">
        <v>44</v>
      </c>
      <c r="P21" s="18"/>
      <c r="Q21" s="22">
        <v>200</v>
      </c>
      <c r="R21" s="19"/>
      <c r="T21" s="9" t="b">
        <v>0</v>
      </c>
    </row>
    <row r="22" spans="1:20" s="4" customFormat="1" ht="13.15" x14ac:dyDescent="0.4">
      <c r="A22" s="10">
        <v>13</v>
      </c>
      <c r="B22" s="10">
        <v>5</v>
      </c>
      <c r="C22" s="11"/>
      <c r="D22" s="11" t="s">
        <v>25</v>
      </c>
      <c r="E22" s="11" t="s">
        <v>23</v>
      </c>
      <c r="F22" s="11" t="s">
        <v>32</v>
      </c>
      <c r="G22" s="11" t="s">
        <v>41</v>
      </c>
      <c r="H22" s="16">
        <v>1</v>
      </c>
      <c r="I22" s="20">
        <v>273</v>
      </c>
      <c r="J22" s="20">
        <v>263</v>
      </c>
      <c r="K22" s="11" t="s">
        <v>60</v>
      </c>
      <c r="L22" s="16">
        <v>1357</v>
      </c>
      <c r="M22" s="12">
        <v>89</v>
      </c>
      <c r="N22" s="11" t="s">
        <v>45</v>
      </c>
      <c r="O22" s="12" t="s">
        <v>48</v>
      </c>
      <c r="P22" s="13"/>
      <c r="Q22" s="22">
        <v>200</v>
      </c>
      <c r="R22" s="14"/>
      <c r="T22" s="9" t="b">
        <v>0</v>
      </c>
    </row>
    <row r="23" spans="1:20" s="4" customFormat="1" ht="13.15" x14ac:dyDescent="0.4">
      <c r="A23" s="15">
        <v>14</v>
      </c>
      <c r="B23" s="10">
        <v>5</v>
      </c>
      <c r="C23" s="16">
        <v>6</v>
      </c>
      <c r="D23" s="11" t="s">
        <v>25</v>
      </c>
      <c r="E23" s="11" t="s">
        <v>23</v>
      </c>
      <c r="F23" s="11" t="s">
        <v>32</v>
      </c>
      <c r="G23" s="11" t="s">
        <v>41</v>
      </c>
      <c r="H23" s="11">
        <v>1</v>
      </c>
      <c r="I23" s="21">
        <v>115</v>
      </c>
      <c r="J23" s="20">
        <v>263</v>
      </c>
      <c r="K23" s="11" t="s">
        <v>60</v>
      </c>
      <c r="L23" s="16">
        <v>1357</v>
      </c>
      <c r="M23" s="12">
        <v>89</v>
      </c>
      <c r="N23" s="16" t="s">
        <v>45</v>
      </c>
      <c r="O23" s="17" t="s">
        <v>45</v>
      </c>
      <c r="P23" s="18"/>
      <c r="Q23" s="22">
        <v>200</v>
      </c>
      <c r="R23" s="19"/>
      <c r="T23" s="9" t="b">
        <v>0</v>
      </c>
    </row>
    <row r="24" spans="1:20" s="4" customFormat="1" ht="13.15" x14ac:dyDescent="0.4">
      <c r="A24" s="10">
        <v>15</v>
      </c>
      <c r="B24" s="10">
        <v>5</v>
      </c>
      <c r="C24" s="11"/>
      <c r="D24" s="11" t="s">
        <v>25</v>
      </c>
      <c r="E24" s="11" t="s">
        <v>23</v>
      </c>
      <c r="F24" s="11" t="s">
        <v>32</v>
      </c>
      <c r="G24" s="11" t="s">
        <v>41</v>
      </c>
      <c r="H24" s="16">
        <v>1</v>
      </c>
      <c r="I24" s="20">
        <v>255</v>
      </c>
      <c r="J24" s="20">
        <v>263</v>
      </c>
      <c r="K24" s="11" t="s">
        <v>60</v>
      </c>
      <c r="L24" s="16">
        <v>1357</v>
      </c>
      <c r="M24" s="12">
        <v>89</v>
      </c>
      <c r="N24" s="11" t="s">
        <v>44</v>
      </c>
      <c r="O24" s="12" t="s">
        <v>44</v>
      </c>
      <c r="P24" s="13"/>
      <c r="Q24" s="22">
        <v>200</v>
      </c>
      <c r="R24" s="14"/>
      <c r="T24" s="9" t="b">
        <v>0</v>
      </c>
    </row>
    <row r="25" spans="1:20" s="4" customFormat="1" ht="13.15" x14ac:dyDescent="0.4">
      <c r="A25" s="15">
        <v>16</v>
      </c>
      <c r="B25" s="10">
        <v>5</v>
      </c>
      <c r="C25" s="16"/>
      <c r="D25" s="11" t="s">
        <v>25</v>
      </c>
      <c r="E25" s="11" t="s">
        <v>23</v>
      </c>
      <c r="F25" s="11" t="s">
        <v>32</v>
      </c>
      <c r="G25" s="11" t="s">
        <v>41</v>
      </c>
      <c r="H25" s="11">
        <v>1</v>
      </c>
      <c r="I25" s="21">
        <v>270</v>
      </c>
      <c r="J25" s="20">
        <v>263</v>
      </c>
      <c r="K25" s="11" t="s">
        <v>60</v>
      </c>
      <c r="L25" s="16">
        <v>1357</v>
      </c>
      <c r="M25" s="12">
        <v>89</v>
      </c>
      <c r="N25" s="16" t="s">
        <v>45</v>
      </c>
      <c r="O25" s="17" t="s">
        <v>45</v>
      </c>
      <c r="P25" s="18"/>
      <c r="Q25" s="22">
        <v>200</v>
      </c>
      <c r="R25" s="19"/>
      <c r="T25" s="9" t="b">
        <v>0</v>
      </c>
    </row>
    <row r="26" spans="1:20" s="4" customFormat="1" ht="13.15" x14ac:dyDescent="0.4">
      <c r="A26" s="10">
        <v>17</v>
      </c>
      <c r="B26" s="10">
        <v>5</v>
      </c>
      <c r="C26" s="11">
        <v>7</v>
      </c>
      <c r="D26" s="11" t="s">
        <v>25</v>
      </c>
      <c r="E26" s="11" t="s">
        <v>23</v>
      </c>
      <c r="F26" s="11" t="s">
        <v>32</v>
      </c>
      <c r="G26" s="11" t="s">
        <v>41</v>
      </c>
      <c r="H26" s="16">
        <v>1</v>
      </c>
      <c r="I26" s="20">
        <v>252</v>
      </c>
      <c r="J26" s="20">
        <v>263</v>
      </c>
      <c r="K26" s="11" t="s">
        <v>60</v>
      </c>
      <c r="L26" s="16">
        <v>1357</v>
      </c>
      <c r="M26" s="12">
        <v>89</v>
      </c>
      <c r="N26" s="11" t="s">
        <v>44</v>
      </c>
      <c r="O26" s="12" t="s">
        <v>44</v>
      </c>
      <c r="P26" s="13"/>
      <c r="Q26" s="22">
        <v>200</v>
      </c>
      <c r="R26" s="14"/>
      <c r="T26" s="9" t="b">
        <v>0</v>
      </c>
    </row>
    <row r="27" spans="1:20" s="4" customFormat="1" ht="13.15" x14ac:dyDescent="0.4">
      <c r="A27" s="10">
        <v>18</v>
      </c>
      <c r="B27" s="10">
        <v>5</v>
      </c>
      <c r="C27" s="11"/>
      <c r="D27" s="11" t="s">
        <v>25</v>
      </c>
      <c r="E27" s="11" t="s">
        <v>23</v>
      </c>
      <c r="F27" s="11" t="s">
        <v>32</v>
      </c>
      <c r="G27" s="11" t="s">
        <v>41</v>
      </c>
      <c r="H27" s="11">
        <v>1</v>
      </c>
      <c r="I27" s="20">
        <v>391</v>
      </c>
      <c r="J27" s="20">
        <v>263</v>
      </c>
      <c r="K27" s="11" t="s">
        <v>60</v>
      </c>
      <c r="L27" s="16">
        <v>1357</v>
      </c>
      <c r="M27" s="12">
        <v>89</v>
      </c>
      <c r="N27" s="11" t="s">
        <v>45</v>
      </c>
      <c r="O27" s="12" t="s">
        <v>44</v>
      </c>
      <c r="P27" s="13"/>
      <c r="Q27" s="22">
        <v>200</v>
      </c>
      <c r="R27" s="14"/>
      <c r="T27" s="9" t="b">
        <v>0</v>
      </c>
    </row>
    <row r="28" spans="1:20" s="4" customFormat="1" ht="13.15" x14ac:dyDescent="0.4">
      <c r="A28" s="15">
        <v>19</v>
      </c>
      <c r="B28" s="10">
        <v>5</v>
      </c>
      <c r="C28" s="16">
        <v>8</v>
      </c>
      <c r="D28" s="11" t="s">
        <v>25</v>
      </c>
      <c r="E28" s="11" t="s">
        <v>23</v>
      </c>
      <c r="F28" s="11" t="s">
        <v>32</v>
      </c>
      <c r="G28" s="11" t="s">
        <v>41</v>
      </c>
      <c r="H28" s="11">
        <v>1</v>
      </c>
      <c r="I28" s="21">
        <v>391</v>
      </c>
      <c r="J28" s="20">
        <v>263</v>
      </c>
      <c r="K28" s="11" t="s">
        <v>60</v>
      </c>
      <c r="L28" s="16">
        <v>1357</v>
      </c>
      <c r="M28" s="12">
        <v>89</v>
      </c>
      <c r="N28" s="16" t="s">
        <v>44</v>
      </c>
      <c r="O28" s="17" t="s">
        <v>45</v>
      </c>
      <c r="P28" s="18"/>
      <c r="Q28" s="22">
        <v>200</v>
      </c>
      <c r="R28" s="19"/>
      <c r="T28" s="9"/>
    </row>
    <row r="29" spans="1:20" s="4" customFormat="1" ht="13.15" x14ac:dyDescent="0.4">
      <c r="A29" s="10">
        <v>20</v>
      </c>
      <c r="B29" s="10">
        <v>5</v>
      </c>
      <c r="C29" s="11"/>
      <c r="D29" s="11" t="s">
        <v>25</v>
      </c>
      <c r="E29" s="11" t="s">
        <v>23</v>
      </c>
      <c r="F29" s="11" t="s">
        <v>32</v>
      </c>
      <c r="G29" s="11" t="s">
        <v>41</v>
      </c>
      <c r="H29" s="16">
        <v>1</v>
      </c>
      <c r="I29" s="20">
        <v>255</v>
      </c>
      <c r="J29" s="20">
        <v>263</v>
      </c>
      <c r="K29" s="11" t="s">
        <v>60</v>
      </c>
      <c r="L29" s="16">
        <v>1357</v>
      </c>
      <c r="M29" s="12">
        <v>89</v>
      </c>
      <c r="N29" s="11" t="s">
        <v>45</v>
      </c>
      <c r="O29" s="12" t="s">
        <v>45</v>
      </c>
      <c r="P29" s="13"/>
      <c r="Q29" s="22">
        <v>200</v>
      </c>
      <c r="R29" s="14"/>
      <c r="T29" s="9"/>
    </row>
    <row r="30" spans="1:20" s="4" customFormat="1" ht="13.15" x14ac:dyDescent="0.4">
      <c r="A30" s="15">
        <v>21</v>
      </c>
      <c r="B30" s="10">
        <v>5</v>
      </c>
      <c r="C30" s="16">
        <v>9</v>
      </c>
      <c r="D30" s="11" t="s">
        <v>25</v>
      </c>
      <c r="E30" s="11" t="s">
        <v>23</v>
      </c>
      <c r="F30" s="11" t="s">
        <v>32</v>
      </c>
      <c r="G30" s="11" t="s">
        <v>41</v>
      </c>
      <c r="H30" s="11">
        <v>1</v>
      </c>
      <c r="I30" s="21">
        <v>406</v>
      </c>
      <c r="J30" s="20">
        <v>263</v>
      </c>
      <c r="K30" s="11" t="s">
        <v>60</v>
      </c>
      <c r="L30" s="16">
        <v>1357</v>
      </c>
      <c r="M30" s="12">
        <v>89</v>
      </c>
      <c r="N30" s="16" t="s">
        <v>44</v>
      </c>
      <c r="O30" s="17" t="s">
        <v>44</v>
      </c>
      <c r="P30" s="18"/>
      <c r="Q30" s="22">
        <v>200</v>
      </c>
      <c r="R30" s="19"/>
      <c r="T30" s="9"/>
    </row>
    <row r="31" spans="1:20" s="4" customFormat="1" ht="13.15" x14ac:dyDescent="0.4">
      <c r="A31" s="10">
        <v>22</v>
      </c>
      <c r="B31" s="10">
        <v>5</v>
      </c>
      <c r="C31" s="11">
        <v>10</v>
      </c>
      <c r="D31" s="11" t="s">
        <v>25</v>
      </c>
      <c r="E31" s="11" t="s">
        <v>23</v>
      </c>
      <c r="F31" s="11" t="s">
        <v>32</v>
      </c>
      <c r="G31" s="11" t="s">
        <v>41</v>
      </c>
      <c r="H31" s="16">
        <v>1</v>
      </c>
      <c r="I31" s="20">
        <v>118</v>
      </c>
      <c r="J31" s="20">
        <v>263</v>
      </c>
      <c r="K31" s="11" t="s">
        <v>60</v>
      </c>
      <c r="L31" s="16">
        <v>1357</v>
      </c>
      <c r="M31" s="12">
        <v>89</v>
      </c>
      <c r="N31" s="11" t="s">
        <v>44</v>
      </c>
      <c r="O31" s="12" t="s">
        <v>45</v>
      </c>
      <c r="P31" s="13"/>
      <c r="Q31" s="22">
        <v>200</v>
      </c>
      <c r="R31" s="14"/>
      <c r="T31" s="9"/>
    </row>
    <row r="32" spans="1:20" s="4" customFormat="1" ht="13.15" x14ac:dyDescent="0.4">
      <c r="A32" s="15">
        <v>23</v>
      </c>
      <c r="B32" s="10">
        <v>5</v>
      </c>
      <c r="C32" s="16"/>
      <c r="D32" s="11" t="s">
        <v>25</v>
      </c>
      <c r="E32" s="11" t="s">
        <v>23</v>
      </c>
      <c r="F32" s="11" t="s">
        <v>32</v>
      </c>
      <c r="G32" s="11" t="s">
        <v>41</v>
      </c>
      <c r="H32" s="11">
        <v>1</v>
      </c>
      <c r="I32" s="21">
        <v>118</v>
      </c>
      <c r="J32" s="20">
        <v>263</v>
      </c>
      <c r="K32" s="11" t="s">
        <v>60</v>
      </c>
      <c r="L32" s="16">
        <v>1357</v>
      </c>
      <c r="M32" s="12">
        <v>89</v>
      </c>
      <c r="N32" s="16" t="s">
        <v>45</v>
      </c>
      <c r="O32" s="17" t="s">
        <v>44</v>
      </c>
      <c r="P32" s="18"/>
      <c r="Q32" s="22">
        <v>200</v>
      </c>
      <c r="R32" s="19"/>
      <c r="T32" s="9"/>
    </row>
    <row r="33" spans="1:20" s="4" customFormat="1" ht="13.15" x14ac:dyDescent="0.4">
      <c r="A33" s="10">
        <v>24</v>
      </c>
      <c r="B33" s="10">
        <v>5</v>
      </c>
      <c r="C33" s="11">
        <v>11</v>
      </c>
      <c r="D33" s="11" t="s">
        <v>25</v>
      </c>
      <c r="E33" s="11" t="s">
        <v>23</v>
      </c>
      <c r="F33" s="11" t="s">
        <v>32</v>
      </c>
      <c r="G33" s="11" t="s">
        <v>41</v>
      </c>
      <c r="H33" s="16">
        <v>1</v>
      </c>
      <c r="I33" s="20">
        <v>268</v>
      </c>
      <c r="J33" s="20">
        <v>263</v>
      </c>
      <c r="K33" s="11" t="s">
        <v>60</v>
      </c>
      <c r="L33" s="16">
        <v>1357</v>
      </c>
      <c r="M33" s="12">
        <v>89</v>
      </c>
      <c r="N33" s="11" t="s">
        <v>45</v>
      </c>
      <c r="O33" s="12" t="s">
        <v>48</v>
      </c>
      <c r="P33" s="13"/>
      <c r="Q33" s="22">
        <v>200</v>
      </c>
      <c r="R33" s="14"/>
      <c r="T33" s="9"/>
    </row>
    <row r="34" spans="1:20" s="4" customFormat="1" ht="13.15" x14ac:dyDescent="0.4">
      <c r="A34" s="10">
        <v>25</v>
      </c>
      <c r="B34" s="10">
        <v>5</v>
      </c>
      <c r="C34" s="11">
        <v>12</v>
      </c>
      <c r="D34" s="11" t="s">
        <v>25</v>
      </c>
      <c r="E34" s="11" t="s">
        <v>23</v>
      </c>
      <c r="F34" s="11" t="s">
        <v>32</v>
      </c>
      <c r="G34" s="11" t="s">
        <v>41</v>
      </c>
      <c r="H34" s="11">
        <v>1</v>
      </c>
      <c r="I34" s="20">
        <v>453</v>
      </c>
      <c r="J34" s="20">
        <v>263</v>
      </c>
      <c r="K34" s="11" t="s">
        <v>60</v>
      </c>
      <c r="L34" s="16">
        <v>1357</v>
      </c>
      <c r="M34" s="12">
        <v>89</v>
      </c>
      <c r="N34" s="11" t="s">
        <v>44</v>
      </c>
      <c r="O34" s="12" t="s">
        <v>45</v>
      </c>
      <c r="P34" s="13"/>
      <c r="Q34" s="22">
        <v>200</v>
      </c>
      <c r="R34" s="14"/>
      <c r="T34" s="9"/>
    </row>
    <row r="35" spans="1:20" s="4" customFormat="1" ht="13.15" x14ac:dyDescent="0.4">
      <c r="A35" s="15">
        <v>26</v>
      </c>
      <c r="B35" s="10">
        <v>5</v>
      </c>
      <c r="C35" s="16" t="s">
        <v>62</v>
      </c>
      <c r="D35" s="11" t="s">
        <v>25</v>
      </c>
      <c r="E35" s="11" t="s">
        <v>23</v>
      </c>
      <c r="F35" s="11" t="s">
        <v>32</v>
      </c>
      <c r="G35" s="11" t="s">
        <v>41</v>
      </c>
      <c r="H35" s="16">
        <v>1</v>
      </c>
      <c r="I35" s="21">
        <v>355</v>
      </c>
      <c r="J35" s="21">
        <v>234</v>
      </c>
      <c r="K35" s="11" t="s">
        <v>60</v>
      </c>
      <c r="L35" s="16">
        <v>1357</v>
      </c>
      <c r="M35" s="12">
        <v>89</v>
      </c>
      <c r="N35" s="16" t="s">
        <v>44</v>
      </c>
      <c r="O35" s="17" t="s">
        <v>44</v>
      </c>
      <c r="P35" s="18"/>
      <c r="Q35" s="22">
        <f t="shared" ref="Q10:Q41" si="0">+MROUND(IF(T35=TRUE,J35-1.5+IF(P35&lt;&gt;0,(P35-J35)),J35-26),25)</f>
        <v>200</v>
      </c>
      <c r="R35" s="19" t="s">
        <v>63</v>
      </c>
      <c r="T35" s="9"/>
    </row>
    <row r="36" spans="1:20" s="4" customFormat="1" ht="13.15" x14ac:dyDescent="0.4">
      <c r="A36" s="10">
        <v>27</v>
      </c>
      <c r="B36" s="10">
        <v>5</v>
      </c>
      <c r="C36" s="11"/>
      <c r="D36" s="11" t="s">
        <v>25</v>
      </c>
      <c r="E36" s="11" t="s">
        <v>23</v>
      </c>
      <c r="F36" s="11" t="s">
        <v>32</v>
      </c>
      <c r="G36" s="11" t="s">
        <v>41</v>
      </c>
      <c r="H36" s="11">
        <v>1</v>
      </c>
      <c r="I36" s="20">
        <v>272</v>
      </c>
      <c r="J36" s="20">
        <v>234</v>
      </c>
      <c r="K36" s="11" t="s">
        <v>60</v>
      </c>
      <c r="L36" s="16">
        <v>1357</v>
      </c>
      <c r="M36" s="12">
        <v>89</v>
      </c>
      <c r="N36" s="11" t="s">
        <v>45</v>
      </c>
      <c r="O36" s="12" t="s">
        <v>45</v>
      </c>
      <c r="P36" s="13"/>
      <c r="Q36" s="22">
        <f t="shared" si="0"/>
        <v>200</v>
      </c>
      <c r="R36" s="14"/>
      <c r="T36" s="9"/>
    </row>
    <row r="37" spans="1:20" s="4" customFormat="1" ht="13.15" x14ac:dyDescent="0.4">
      <c r="A37" s="15">
        <v>28</v>
      </c>
      <c r="B37" s="27">
        <v>5</v>
      </c>
      <c r="C37" s="30"/>
      <c r="D37" s="28" t="s">
        <v>25</v>
      </c>
      <c r="E37" s="28" t="s">
        <v>23</v>
      </c>
      <c r="F37" s="28" t="s">
        <v>32</v>
      </c>
      <c r="G37" s="28" t="s">
        <v>41</v>
      </c>
      <c r="H37" s="28">
        <v>1</v>
      </c>
      <c r="I37" s="31">
        <v>408</v>
      </c>
      <c r="J37" s="31">
        <v>234</v>
      </c>
      <c r="K37" s="28" t="s">
        <v>60</v>
      </c>
      <c r="L37" s="30">
        <v>1357</v>
      </c>
      <c r="M37" s="17"/>
      <c r="N37" s="16" t="s">
        <v>44</v>
      </c>
      <c r="O37" s="17" t="s">
        <v>44</v>
      </c>
      <c r="P37" s="18"/>
      <c r="Q37" s="22">
        <f t="shared" si="0"/>
        <v>200</v>
      </c>
      <c r="R37" s="19"/>
      <c r="T37" s="9"/>
    </row>
    <row r="38" spans="1:20" s="4" customFormat="1" ht="13.15" x14ac:dyDescent="0.4">
      <c r="A38" s="10">
        <v>29</v>
      </c>
      <c r="B38" s="10">
        <v>5</v>
      </c>
      <c r="C38" s="16">
        <v>13</v>
      </c>
      <c r="D38" s="11" t="s">
        <v>25</v>
      </c>
      <c r="E38" s="11" t="s">
        <v>23</v>
      </c>
      <c r="F38" s="11" t="s">
        <v>32</v>
      </c>
      <c r="G38" s="11" t="s">
        <v>41</v>
      </c>
      <c r="H38" s="16">
        <v>1</v>
      </c>
      <c r="I38" s="20">
        <v>445</v>
      </c>
      <c r="J38" s="20">
        <v>201</v>
      </c>
      <c r="K38" s="11" t="s">
        <v>60</v>
      </c>
      <c r="L38" s="16">
        <v>1357</v>
      </c>
      <c r="M38" s="12">
        <v>127</v>
      </c>
      <c r="N38" s="11" t="s">
        <v>44</v>
      </c>
      <c r="O38" s="11" t="s">
        <v>44</v>
      </c>
      <c r="P38" s="13"/>
      <c r="Q38" s="22">
        <f t="shared" si="0"/>
        <v>175</v>
      </c>
      <c r="R38" s="14"/>
      <c r="T38" s="9"/>
    </row>
    <row r="39" spans="1:20" s="4" customFormat="1" ht="13.15" x14ac:dyDescent="0.4">
      <c r="A39" s="15">
        <v>30</v>
      </c>
      <c r="B39" s="10">
        <v>5</v>
      </c>
      <c r="C39" s="16"/>
      <c r="D39" s="11" t="s">
        <v>25</v>
      </c>
      <c r="E39" s="11" t="s">
        <v>23</v>
      </c>
      <c r="F39" s="11" t="s">
        <v>32</v>
      </c>
      <c r="G39" s="11" t="s">
        <v>41</v>
      </c>
      <c r="H39" s="11">
        <v>1</v>
      </c>
      <c r="I39" s="21">
        <v>275</v>
      </c>
      <c r="J39" s="21">
        <v>201</v>
      </c>
      <c r="K39" s="11" t="s">
        <v>60</v>
      </c>
      <c r="L39" s="16">
        <v>1357</v>
      </c>
      <c r="M39" s="12">
        <v>127</v>
      </c>
      <c r="N39" s="16" t="s">
        <v>45</v>
      </c>
      <c r="O39" s="16" t="s">
        <v>45</v>
      </c>
      <c r="P39" s="18"/>
      <c r="Q39" s="22">
        <f t="shared" si="0"/>
        <v>175</v>
      </c>
      <c r="R39" s="19"/>
      <c r="T39" s="9"/>
    </row>
    <row r="40" spans="1:20" s="4" customFormat="1" ht="13.15" x14ac:dyDescent="0.4">
      <c r="A40" s="10">
        <v>31</v>
      </c>
      <c r="B40" s="10">
        <v>5</v>
      </c>
      <c r="C40" s="11"/>
      <c r="D40" s="11" t="s">
        <v>25</v>
      </c>
      <c r="E40" s="11" t="s">
        <v>23</v>
      </c>
      <c r="F40" s="11" t="s">
        <v>32</v>
      </c>
      <c r="G40" s="11" t="s">
        <v>41</v>
      </c>
      <c r="H40" s="16">
        <v>1</v>
      </c>
      <c r="I40" s="20">
        <f>546/2</f>
        <v>273</v>
      </c>
      <c r="J40" s="21">
        <v>201</v>
      </c>
      <c r="K40" s="11" t="s">
        <v>60</v>
      </c>
      <c r="L40" s="16">
        <v>1357</v>
      </c>
      <c r="M40" s="12">
        <v>127</v>
      </c>
      <c r="N40" s="11" t="s">
        <v>44</v>
      </c>
      <c r="O40" s="11" t="s">
        <v>44</v>
      </c>
      <c r="P40" s="13"/>
      <c r="Q40" s="22">
        <f t="shared" si="0"/>
        <v>175</v>
      </c>
      <c r="R40" s="14"/>
      <c r="T40" s="9"/>
    </row>
    <row r="41" spans="1:20" s="4" customFormat="1" ht="13.15" x14ac:dyDescent="0.4">
      <c r="A41" s="10">
        <v>32</v>
      </c>
      <c r="B41" s="10">
        <v>5</v>
      </c>
      <c r="C41" s="11"/>
      <c r="D41" s="11" t="s">
        <v>25</v>
      </c>
      <c r="E41" s="11" t="s">
        <v>23</v>
      </c>
      <c r="F41" s="11" t="s">
        <v>32</v>
      </c>
      <c r="G41" s="11" t="s">
        <v>41</v>
      </c>
      <c r="H41" s="11">
        <v>1</v>
      </c>
      <c r="I41" s="20">
        <v>273</v>
      </c>
      <c r="J41" s="21">
        <v>201</v>
      </c>
      <c r="K41" s="11" t="s">
        <v>60</v>
      </c>
      <c r="L41" s="16">
        <v>1357</v>
      </c>
      <c r="M41" s="12">
        <v>127</v>
      </c>
      <c r="N41" s="16" t="s">
        <v>45</v>
      </c>
      <c r="O41" s="16" t="s">
        <v>45</v>
      </c>
      <c r="P41" s="13"/>
      <c r="Q41" s="22">
        <f t="shared" si="0"/>
        <v>175</v>
      </c>
      <c r="R41" s="14"/>
      <c r="T41" s="9"/>
    </row>
    <row r="42" spans="1:20" s="4" customFormat="1" ht="13.15" x14ac:dyDescent="0.4">
      <c r="A42" s="15">
        <v>33</v>
      </c>
      <c r="B42" s="10">
        <v>5</v>
      </c>
      <c r="C42" s="16" t="s">
        <v>64</v>
      </c>
      <c r="D42" s="11" t="s">
        <v>25</v>
      </c>
      <c r="E42" s="11" t="s">
        <v>23</v>
      </c>
      <c r="F42" s="11" t="s">
        <v>32</v>
      </c>
      <c r="G42" s="11" t="s">
        <v>41</v>
      </c>
      <c r="H42" s="16">
        <v>1</v>
      </c>
      <c r="I42" s="21">
        <v>508</v>
      </c>
      <c r="J42" s="21">
        <v>201</v>
      </c>
      <c r="K42" s="11" t="s">
        <v>60</v>
      </c>
      <c r="L42" s="16">
        <v>1357</v>
      </c>
      <c r="M42" s="12">
        <v>127</v>
      </c>
      <c r="N42" s="16" t="s">
        <v>44</v>
      </c>
      <c r="O42" s="17" t="s">
        <v>44</v>
      </c>
      <c r="P42" s="18"/>
      <c r="Q42" s="22">
        <f t="shared" ref="Q42:Q73" si="1">+MROUND(IF(T42=TRUE,J42-1.5+IF(P42&lt;&gt;0,(P42-J42)),J42-26),25)</f>
        <v>175</v>
      </c>
      <c r="R42" s="19"/>
      <c r="T42" s="9"/>
    </row>
    <row r="43" spans="1:20" s="4" customFormat="1" ht="13.15" x14ac:dyDescent="0.4">
      <c r="A43" s="10">
        <v>34</v>
      </c>
      <c r="B43" s="10">
        <v>5</v>
      </c>
      <c r="C43" s="11"/>
      <c r="D43" s="11" t="s">
        <v>25</v>
      </c>
      <c r="E43" s="11" t="s">
        <v>23</v>
      </c>
      <c r="F43" s="11" t="s">
        <v>32</v>
      </c>
      <c r="G43" s="11" t="s">
        <v>41</v>
      </c>
      <c r="H43" s="11">
        <v>1</v>
      </c>
      <c r="I43" s="20">
        <v>517</v>
      </c>
      <c r="J43" s="20">
        <v>201</v>
      </c>
      <c r="K43" s="11" t="s">
        <v>60</v>
      </c>
      <c r="L43" s="16">
        <v>1357</v>
      </c>
      <c r="M43" s="12">
        <v>127</v>
      </c>
      <c r="N43" s="11" t="s">
        <v>44</v>
      </c>
      <c r="O43" s="12" t="s">
        <v>44</v>
      </c>
      <c r="P43" s="13"/>
      <c r="Q43" s="22">
        <f t="shared" si="1"/>
        <v>175</v>
      </c>
      <c r="R43" s="14"/>
      <c r="T43" s="9"/>
    </row>
    <row r="44" spans="1:20" s="4" customFormat="1" ht="13.15" x14ac:dyDescent="0.4">
      <c r="A44" s="15">
        <v>35</v>
      </c>
      <c r="B44" s="10">
        <v>5</v>
      </c>
      <c r="C44" s="16"/>
      <c r="D44" s="11" t="s">
        <v>25</v>
      </c>
      <c r="E44" s="11" t="s">
        <v>23</v>
      </c>
      <c r="F44" s="11" t="s">
        <v>32</v>
      </c>
      <c r="G44" s="11" t="s">
        <v>41</v>
      </c>
      <c r="H44" s="16">
        <v>1</v>
      </c>
      <c r="I44" s="21">
        <v>118</v>
      </c>
      <c r="J44" s="21">
        <v>201</v>
      </c>
      <c r="K44" s="11" t="s">
        <v>60</v>
      </c>
      <c r="L44" s="16">
        <v>1357</v>
      </c>
      <c r="M44" s="12">
        <v>127</v>
      </c>
      <c r="N44" s="16" t="s">
        <v>44</v>
      </c>
      <c r="O44" s="17" t="s">
        <v>44</v>
      </c>
      <c r="P44" s="18"/>
      <c r="Q44" s="22">
        <f t="shared" si="1"/>
        <v>175</v>
      </c>
      <c r="R44" s="19"/>
      <c r="T44" s="9"/>
    </row>
    <row r="45" spans="1:20" s="4" customFormat="1" ht="13.15" x14ac:dyDescent="0.4">
      <c r="A45" s="10">
        <v>36</v>
      </c>
      <c r="B45" s="10">
        <v>5</v>
      </c>
      <c r="C45" s="11">
        <v>15</v>
      </c>
      <c r="D45" s="11" t="s">
        <v>25</v>
      </c>
      <c r="E45" s="11" t="s">
        <v>23</v>
      </c>
      <c r="F45" s="11" t="s">
        <v>32</v>
      </c>
      <c r="G45" s="11" t="s">
        <v>41</v>
      </c>
      <c r="H45" s="11">
        <v>1</v>
      </c>
      <c r="I45" s="20">
        <v>392</v>
      </c>
      <c r="J45" s="20">
        <v>223</v>
      </c>
      <c r="K45" s="11" t="s">
        <v>60</v>
      </c>
      <c r="L45" s="16">
        <v>1357</v>
      </c>
      <c r="M45" s="12">
        <v>89</v>
      </c>
      <c r="N45" s="11" t="s">
        <v>44</v>
      </c>
      <c r="O45" s="12" t="s">
        <v>45</v>
      </c>
      <c r="P45" s="13"/>
      <c r="Q45" s="22">
        <f t="shared" si="1"/>
        <v>200</v>
      </c>
      <c r="R45" s="14"/>
      <c r="T45" s="9"/>
    </row>
    <row r="46" spans="1:20" s="4" customFormat="1" ht="13.15" x14ac:dyDescent="0.4">
      <c r="A46" s="15">
        <v>37</v>
      </c>
      <c r="B46" s="10">
        <v>5</v>
      </c>
      <c r="C46" s="16"/>
      <c r="D46" s="11" t="s">
        <v>25</v>
      </c>
      <c r="E46" s="11" t="s">
        <v>23</v>
      </c>
      <c r="F46" s="11" t="s">
        <v>32</v>
      </c>
      <c r="G46" s="11" t="s">
        <v>41</v>
      </c>
      <c r="H46" s="11">
        <v>1</v>
      </c>
      <c r="I46" s="21">
        <v>259</v>
      </c>
      <c r="J46" s="21">
        <v>233</v>
      </c>
      <c r="K46" s="11" t="s">
        <v>60</v>
      </c>
      <c r="L46" s="16">
        <v>1357</v>
      </c>
      <c r="M46" s="17">
        <v>89</v>
      </c>
      <c r="N46" s="16" t="s">
        <v>45</v>
      </c>
      <c r="O46" s="17" t="s">
        <v>45</v>
      </c>
      <c r="P46" s="18"/>
      <c r="Q46" s="22">
        <f t="shared" si="1"/>
        <v>200</v>
      </c>
      <c r="R46" s="19"/>
      <c r="T46" s="9"/>
    </row>
    <row r="47" spans="1:20" s="4" customFormat="1" ht="13.15" x14ac:dyDescent="0.4">
      <c r="A47" s="10">
        <v>38</v>
      </c>
      <c r="B47" s="10">
        <v>5</v>
      </c>
      <c r="C47" s="11">
        <v>16</v>
      </c>
      <c r="D47" s="11" t="s">
        <v>25</v>
      </c>
      <c r="E47" s="11" t="s">
        <v>23</v>
      </c>
      <c r="F47" s="11" t="s">
        <v>32</v>
      </c>
      <c r="G47" s="11" t="s">
        <v>41</v>
      </c>
      <c r="H47" s="16">
        <v>1</v>
      </c>
      <c r="I47" s="20">
        <v>396.5</v>
      </c>
      <c r="J47" s="20">
        <v>233</v>
      </c>
      <c r="K47" s="11" t="s">
        <v>60</v>
      </c>
      <c r="L47" s="16">
        <v>1357</v>
      </c>
      <c r="M47" s="12">
        <v>89</v>
      </c>
      <c r="N47" s="11" t="s">
        <v>44</v>
      </c>
      <c r="O47" s="12" t="s">
        <v>44</v>
      </c>
      <c r="P47" s="13"/>
      <c r="Q47" s="22">
        <f t="shared" si="1"/>
        <v>200</v>
      </c>
      <c r="R47" s="14"/>
      <c r="T47" s="9"/>
    </row>
    <row r="48" spans="1:20" s="4" customFormat="1" ht="13.15" x14ac:dyDescent="0.4">
      <c r="A48" s="10">
        <v>39</v>
      </c>
      <c r="B48" s="10">
        <v>5</v>
      </c>
      <c r="C48" s="11">
        <v>17</v>
      </c>
      <c r="D48" s="11" t="s">
        <v>25</v>
      </c>
      <c r="E48" s="11" t="s">
        <v>23</v>
      </c>
      <c r="F48" s="11" t="s">
        <v>32</v>
      </c>
      <c r="G48" s="11" t="s">
        <v>41</v>
      </c>
      <c r="H48" s="11">
        <v>1</v>
      </c>
      <c r="I48" s="20">
        <v>516</v>
      </c>
      <c r="J48" s="20">
        <v>233</v>
      </c>
      <c r="K48" s="11" t="s">
        <v>60</v>
      </c>
      <c r="L48" s="16">
        <v>1357</v>
      </c>
      <c r="M48" s="12">
        <v>89</v>
      </c>
      <c r="N48" s="11" t="s">
        <v>44</v>
      </c>
      <c r="O48" s="12" t="s">
        <v>47</v>
      </c>
      <c r="P48" s="13"/>
      <c r="Q48" s="22">
        <f t="shared" si="1"/>
        <v>200</v>
      </c>
      <c r="R48" s="14"/>
      <c r="T48" s="9"/>
    </row>
    <row r="49" spans="1:20" s="4" customFormat="1" ht="13.15" x14ac:dyDescent="0.4">
      <c r="A49" s="15">
        <v>40</v>
      </c>
      <c r="B49" s="10">
        <v>5</v>
      </c>
      <c r="C49" s="16"/>
      <c r="D49" s="11" t="s">
        <v>25</v>
      </c>
      <c r="E49" s="11" t="s">
        <v>23</v>
      </c>
      <c r="F49" s="11" t="s">
        <v>32</v>
      </c>
      <c r="G49" s="11" t="s">
        <v>41</v>
      </c>
      <c r="H49" s="16">
        <v>1</v>
      </c>
      <c r="I49" s="21">
        <v>518</v>
      </c>
      <c r="J49" s="21">
        <v>233</v>
      </c>
      <c r="K49" s="11" t="s">
        <v>60</v>
      </c>
      <c r="L49" s="16">
        <v>1357</v>
      </c>
      <c r="M49" s="17">
        <v>89</v>
      </c>
      <c r="N49" s="11" t="s">
        <v>44</v>
      </c>
      <c r="O49" s="12" t="s">
        <v>47</v>
      </c>
      <c r="P49" s="18"/>
      <c r="Q49" s="22">
        <f t="shared" si="1"/>
        <v>200</v>
      </c>
      <c r="R49" s="19"/>
      <c r="T49" s="9"/>
    </row>
    <row r="50" spans="1:20" s="4" customFormat="1" ht="13.15" x14ac:dyDescent="0.4">
      <c r="A50" s="10">
        <v>41</v>
      </c>
      <c r="B50" s="10">
        <v>5</v>
      </c>
      <c r="C50" s="11"/>
      <c r="D50" s="11" t="s">
        <v>25</v>
      </c>
      <c r="E50" s="11" t="s">
        <v>23</v>
      </c>
      <c r="F50" s="11" t="s">
        <v>32</v>
      </c>
      <c r="G50" s="11" t="s">
        <v>41</v>
      </c>
      <c r="H50" s="11">
        <v>1</v>
      </c>
      <c r="I50" s="20">
        <v>531</v>
      </c>
      <c r="J50" s="21">
        <v>233</v>
      </c>
      <c r="K50" s="11" t="s">
        <v>60</v>
      </c>
      <c r="L50" s="16">
        <v>1357</v>
      </c>
      <c r="M50" s="12">
        <v>89</v>
      </c>
      <c r="N50" s="11" t="s">
        <v>44</v>
      </c>
      <c r="O50" s="12" t="s">
        <v>47</v>
      </c>
      <c r="P50" s="13"/>
      <c r="Q50" s="22">
        <f t="shared" si="1"/>
        <v>200</v>
      </c>
      <c r="R50" s="14"/>
      <c r="T50" s="9"/>
    </row>
    <row r="51" spans="1:20" s="4" customFormat="1" ht="13.15" x14ac:dyDescent="0.4">
      <c r="A51" s="15">
        <v>42</v>
      </c>
      <c r="B51" s="10">
        <v>5</v>
      </c>
      <c r="C51" s="16">
        <v>18</v>
      </c>
      <c r="D51" s="11" t="s">
        <v>25</v>
      </c>
      <c r="E51" s="11" t="s">
        <v>23</v>
      </c>
      <c r="F51" s="11" t="s">
        <v>32</v>
      </c>
      <c r="G51" s="11" t="s">
        <v>41</v>
      </c>
      <c r="H51" s="16">
        <v>1</v>
      </c>
      <c r="I51" s="21">
        <v>279</v>
      </c>
      <c r="J51" s="21">
        <v>202</v>
      </c>
      <c r="K51" s="11" t="s">
        <v>60</v>
      </c>
      <c r="L51" s="16">
        <v>1357</v>
      </c>
      <c r="M51" s="17">
        <v>127</v>
      </c>
      <c r="N51" s="16" t="s">
        <v>44</v>
      </c>
      <c r="O51" s="17" t="s">
        <v>44</v>
      </c>
      <c r="P51" s="18"/>
      <c r="Q51" s="22">
        <f t="shared" si="1"/>
        <v>175</v>
      </c>
      <c r="R51" s="19"/>
      <c r="T51" s="9"/>
    </row>
    <row r="52" spans="1:20" s="4" customFormat="1" ht="13.15" x14ac:dyDescent="0.4">
      <c r="A52" s="10">
        <v>43</v>
      </c>
      <c r="B52" s="10">
        <v>5</v>
      </c>
      <c r="C52" s="11"/>
      <c r="D52" s="11" t="s">
        <v>25</v>
      </c>
      <c r="E52" s="11" t="s">
        <v>23</v>
      </c>
      <c r="F52" s="11" t="s">
        <v>32</v>
      </c>
      <c r="G52" s="11" t="s">
        <v>41</v>
      </c>
      <c r="H52" s="11">
        <v>1</v>
      </c>
      <c r="I52" s="20">
        <v>273</v>
      </c>
      <c r="J52" s="20">
        <v>202</v>
      </c>
      <c r="K52" s="11" t="s">
        <v>60</v>
      </c>
      <c r="L52" s="16">
        <v>1357</v>
      </c>
      <c r="M52" s="17">
        <v>127</v>
      </c>
      <c r="N52" s="11" t="s">
        <v>45</v>
      </c>
      <c r="O52" s="12" t="s">
        <v>45</v>
      </c>
      <c r="P52" s="13"/>
      <c r="Q52" s="22">
        <f t="shared" si="1"/>
        <v>175</v>
      </c>
      <c r="R52" s="14"/>
      <c r="T52" s="9"/>
    </row>
    <row r="53" spans="1:20" s="4" customFormat="1" ht="13.15" x14ac:dyDescent="0.4">
      <c r="A53" s="15">
        <v>44</v>
      </c>
      <c r="B53" s="10">
        <v>5</v>
      </c>
      <c r="C53" s="16">
        <v>19</v>
      </c>
      <c r="D53" s="11" t="s">
        <v>25</v>
      </c>
      <c r="E53" s="11" t="s">
        <v>23</v>
      </c>
      <c r="F53" s="11" t="s">
        <v>32</v>
      </c>
      <c r="G53" s="11" t="s">
        <v>41</v>
      </c>
      <c r="H53" s="16">
        <v>1</v>
      </c>
      <c r="I53" s="21">
        <v>121</v>
      </c>
      <c r="J53" s="21">
        <v>202</v>
      </c>
      <c r="K53" s="11" t="s">
        <v>60</v>
      </c>
      <c r="L53" s="16">
        <v>1357</v>
      </c>
      <c r="M53" s="17">
        <v>127</v>
      </c>
      <c r="N53" s="16" t="s">
        <v>44</v>
      </c>
      <c r="O53" s="17" t="s">
        <v>45</v>
      </c>
      <c r="P53" s="18"/>
      <c r="Q53" s="22">
        <f t="shared" si="1"/>
        <v>175</v>
      </c>
      <c r="R53" s="19"/>
      <c r="T53" s="9"/>
    </row>
    <row r="54" spans="1:20" s="4" customFormat="1" ht="13.15" x14ac:dyDescent="0.4">
      <c r="A54" s="10">
        <v>45</v>
      </c>
      <c r="B54" s="10">
        <v>5</v>
      </c>
      <c r="C54" s="11"/>
      <c r="D54" s="11" t="s">
        <v>25</v>
      </c>
      <c r="E54" s="11" t="s">
        <v>23</v>
      </c>
      <c r="F54" s="11" t="s">
        <v>32</v>
      </c>
      <c r="G54" s="11" t="s">
        <v>41</v>
      </c>
      <c r="H54" s="11">
        <v>1</v>
      </c>
      <c r="I54" s="20">
        <f>523/2</f>
        <v>261.5</v>
      </c>
      <c r="J54" s="21">
        <v>202</v>
      </c>
      <c r="K54" s="11" t="s">
        <v>60</v>
      </c>
      <c r="L54" s="16">
        <v>1357</v>
      </c>
      <c r="M54" s="17">
        <v>127</v>
      </c>
      <c r="N54" s="16" t="s">
        <v>44</v>
      </c>
      <c r="O54" s="17" t="s">
        <v>44</v>
      </c>
      <c r="P54" s="13"/>
      <c r="Q54" s="22">
        <f t="shared" si="1"/>
        <v>175</v>
      </c>
      <c r="R54" s="14"/>
      <c r="T54" s="9"/>
    </row>
    <row r="55" spans="1:20" s="4" customFormat="1" ht="13.15" x14ac:dyDescent="0.4">
      <c r="A55" s="10">
        <v>46</v>
      </c>
      <c r="B55" s="10">
        <v>5</v>
      </c>
      <c r="C55" s="11"/>
      <c r="D55" s="11" t="s">
        <v>25</v>
      </c>
      <c r="E55" s="11" t="s">
        <v>23</v>
      </c>
      <c r="F55" s="11" t="s">
        <v>32</v>
      </c>
      <c r="G55" s="11" t="s">
        <v>41</v>
      </c>
      <c r="H55" s="11">
        <v>1</v>
      </c>
      <c r="I55" s="20">
        <v>261.5</v>
      </c>
      <c r="J55" s="21">
        <v>202</v>
      </c>
      <c r="K55" s="11" t="s">
        <v>60</v>
      </c>
      <c r="L55" s="16">
        <v>1357</v>
      </c>
      <c r="M55" s="17">
        <v>127</v>
      </c>
      <c r="N55" s="11" t="s">
        <v>45</v>
      </c>
      <c r="O55" s="12" t="s">
        <v>45</v>
      </c>
      <c r="P55" s="13"/>
      <c r="Q55" s="22">
        <f t="shared" si="1"/>
        <v>175</v>
      </c>
      <c r="R55" s="14"/>
      <c r="T55" s="9"/>
    </row>
    <row r="56" spans="1:20" s="4" customFormat="1" ht="13.15" x14ac:dyDescent="0.4">
      <c r="A56" s="15">
        <v>47</v>
      </c>
      <c r="B56" s="10">
        <v>5</v>
      </c>
      <c r="C56" s="16">
        <v>20</v>
      </c>
      <c r="D56" s="11" t="s">
        <v>25</v>
      </c>
      <c r="E56" s="11" t="s">
        <v>23</v>
      </c>
      <c r="F56" s="11" t="s">
        <v>32</v>
      </c>
      <c r="G56" s="11" t="s">
        <v>41</v>
      </c>
      <c r="H56" s="16">
        <v>1</v>
      </c>
      <c r="I56" s="21">
        <f>797/2</f>
        <v>398.5</v>
      </c>
      <c r="J56" s="21">
        <v>202</v>
      </c>
      <c r="K56" s="11" t="s">
        <v>60</v>
      </c>
      <c r="L56" s="16">
        <v>2205</v>
      </c>
      <c r="M56" s="17">
        <v>127</v>
      </c>
      <c r="N56" s="16" t="s">
        <v>44</v>
      </c>
      <c r="O56" s="17" t="s">
        <v>44</v>
      </c>
      <c r="P56" s="18"/>
      <c r="Q56" s="22">
        <f t="shared" si="1"/>
        <v>175</v>
      </c>
      <c r="R56" s="19"/>
      <c r="T56" s="9"/>
    </row>
    <row r="57" spans="1:20" s="4" customFormat="1" ht="13.15" x14ac:dyDescent="0.4">
      <c r="A57" s="10">
        <v>48</v>
      </c>
      <c r="B57" s="10">
        <v>5</v>
      </c>
      <c r="C57" s="11"/>
      <c r="D57" s="11" t="s">
        <v>25</v>
      </c>
      <c r="E57" s="11" t="s">
        <v>23</v>
      </c>
      <c r="F57" s="11" t="s">
        <v>32</v>
      </c>
      <c r="G57" s="11" t="s">
        <v>41</v>
      </c>
      <c r="H57" s="11">
        <v>1</v>
      </c>
      <c r="I57" s="21">
        <f>797/2</f>
        <v>398.5</v>
      </c>
      <c r="J57" s="20">
        <v>202</v>
      </c>
      <c r="K57" s="11" t="s">
        <v>60</v>
      </c>
      <c r="L57" s="16">
        <v>2205</v>
      </c>
      <c r="M57" s="17">
        <v>127</v>
      </c>
      <c r="N57" s="11" t="s">
        <v>45</v>
      </c>
      <c r="O57" s="12" t="s">
        <v>45</v>
      </c>
      <c r="P57" s="13"/>
      <c r="Q57" s="22">
        <f t="shared" si="1"/>
        <v>175</v>
      </c>
      <c r="R57" s="14"/>
      <c r="T57" s="9"/>
    </row>
    <row r="58" spans="1:20" s="4" customFormat="1" ht="13.15" x14ac:dyDescent="0.4">
      <c r="A58" s="15">
        <v>49</v>
      </c>
      <c r="B58" s="10">
        <v>5</v>
      </c>
      <c r="C58" s="16"/>
      <c r="D58" s="11" t="s">
        <v>25</v>
      </c>
      <c r="E58" s="11" t="s">
        <v>23</v>
      </c>
      <c r="F58" s="11" t="s">
        <v>32</v>
      </c>
      <c r="G58" s="11" t="s">
        <v>41</v>
      </c>
      <c r="H58" s="16">
        <v>1</v>
      </c>
      <c r="I58" s="21">
        <f>522/2</f>
        <v>261</v>
      </c>
      <c r="J58" s="21">
        <v>202</v>
      </c>
      <c r="K58" s="11" t="s">
        <v>60</v>
      </c>
      <c r="L58" s="16">
        <v>2205</v>
      </c>
      <c r="M58" s="17">
        <v>127</v>
      </c>
      <c r="N58" s="16" t="s">
        <v>44</v>
      </c>
      <c r="O58" s="17" t="s">
        <v>44</v>
      </c>
      <c r="P58" s="18"/>
      <c r="Q58" s="22">
        <f t="shared" si="1"/>
        <v>175</v>
      </c>
      <c r="R58" s="19"/>
      <c r="T58" s="9"/>
    </row>
    <row r="59" spans="1:20" s="4" customFormat="1" ht="13.15" x14ac:dyDescent="0.4">
      <c r="A59" s="10">
        <v>50</v>
      </c>
      <c r="B59" s="10">
        <v>5</v>
      </c>
      <c r="C59" s="11"/>
      <c r="D59" s="11" t="s">
        <v>25</v>
      </c>
      <c r="E59" s="11" t="s">
        <v>23</v>
      </c>
      <c r="F59" s="11" t="s">
        <v>32</v>
      </c>
      <c r="G59" s="11" t="s">
        <v>41</v>
      </c>
      <c r="H59" s="11">
        <v>1</v>
      </c>
      <c r="I59" s="20">
        <v>261</v>
      </c>
      <c r="J59" s="20">
        <v>202</v>
      </c>
      <c r="K59" s="11" t="s">
        <v>60</v>
      </c>
      <c r="L59" s="16">
        <v>2205</v>
      </c>
      <c r="M59" s="17">
        <v>127</v>
      </c>
      <c r="N59" s="11" t="s">
        <v>45</v>
      </c>
      <c r="O59" s="12" t="s">
        <v>45</v>
      </c>
      <c r="P59" s="13"/>
      <c r="Q59" s="22">
        <f t="shared" si="1"/>
        <v>175</v>
      </c>
      <c r="R59" s="14"/>
      <c r="T59" s="9"/>
    </row>
    <row r="60" spans="1:20" s="4" customFormat="1" ht="13.15" x14ac:dyDescent="0.4">
      <c r="A60" s="15">
        <v>51</v>
      </c>
      <c r="B60" s="10">
        <v>5</v>
      </c>
      <c r="C60" s="16">
        <v>21</v>
      </c>
      <c r="D60" s="11" t="s">
        <v>25</v>
      </c>
      <c r="E60" s="11" t="s">
        <v>23</v>
      </c>
      <c r="F60" s="11" t="s">
        <v>32</v>
      </c>
      <c r="G60" s="11" t="s">
        <v>41</v>
      </c>
      <c r="H60" s="16">
        <v>1</v>
      </c>
      <c r="I60" s="21">
        <v>390</v>
      </c>
      <c r="J60" s="21">
        <v>201</v>
      </c>
      <c r="K60" s="11" t="s">
        <v>60</v>
      </c>
      <c r="L60" s="16">
        <v>1357</v>
      </c>
      <c r="M60" s="17">
        <v>127</v>
      </c>
      <c r="N60" s="16" t="s">
        <v>44</v>
      </c>
      <c r="O60" s="17" t="s">
        <v>44</v>
      </c>
      <c r="P60" s="18"/>
      <c r="Q60" s="22">
        <f t="shared" si="1"/>
        <v>175</v>
      </c>
      <c r="R60" s="19"/>
      <c r="T60" s="9"/>
    </row>
    <row r="61" spans="1:20" s="4" customFormat="1" ht="13.15" x14ac:dyDescent="0.4">
      <c r="A61" s="10">
        <v>52</v>
      </c>
      <c r="B61" s="27">
        <v>5</v>
      </c>
      <c r="C61" s="28">
        <v>22</v>
      </c>
      <c r="D61" s="28" t="s">
        <v>25</v>
      </c>
      <c r="E61" s="28" t="s">
        <v>23</v>
      </c>
      <c r="F61" s="28" t="s">
        <v>32</v>
      </c>
      <c r="G61" s="28" t="s">
        <v>41</v>
      </c>
      <c r="H61" s="28">
        <v>1</v>
      </c>
      <c r="I61" s="29">
        <v>136</v>
      </c>
      <c r="J61" s="29">
        <v>200</v>
      </c>
      <c r="K61" s="11"/>
      <c r="L61" s="11"/>
      <c r="M61" s="12"/>
      <c r="N61" s="11" t="s">
        <v>44</v>
      </c>
      <c r="O61" s="12" t="s">
        <v>45</v>
      </c>
      <c r="P61" s="13"/>
      <c r="Q61" s="22">
        <f t="shared" si="1"/>
        <v>175</v>
      </c>
      <c r="R61" s="14" t="s">
        <v>65</v>
      </c>
      <c r="T61" s="9"/>
    </row>
    <row r="62" spans="1:20" s="4" customFormat="1" ht="13.15" x14ac:dyDescent="0.4">
      <c r="A62" s="10">
        <v>53</v>
      </c>
      <c r="B62" s="27">
        <v>5</v>
      </c>
      <c r="C62" s="28"/>
      <c r="D62" s="28" t="s">
        <v>25</v>
      </c>
      <c r="E62" s="28" t="s">
        <v>23</v>
      </c>
      <c r="F62" s="28" t="s">
        <v>32</v>
      </c>
      <c r="G62" s="28" t="s">
        <v>41</v>
      </c>
      <c r="H62" s="30">
        <v>1</v>
      </c>
      <c r="I62" s="29">
        <v>262</v>
      </c>
      <c r="J62" s="29">
        <v>299</v>
      </c>
      <c r="K62" s="11"/>
      <c r="L62" s="11"/>
      <c r="M62" s="12"/>
      <c r="N62" s="11" t="s">
        <v>45</v>
      </c>
      <c r="O62" s="12" t="s">
        <v>44</v>
      </c>
      <c r="P62" s="13"/>
      <c r="Q62" s="22">
        <f t="shared" si="1"/>
        <v>275</v>
      </c>
      <c r="R62" s="14" t="s">
        <v>65</v>
      </c>
      <c r="T62" s="9"/>
    </row>
    <row r="63" spans="1:20" s="4" customFormat="1" ht="13.15" x14ac:dyDescent="0.4">
      <c r="A63" s="15">
        <v>54</v>
      </c>
      <c r="B63" s="15">
        <v>4</v>
      </c>
      <c r="C63" s="16">
        <v>1</v>
      </c>
      <c r="D63" s="11" t="s">
        <v>25</v>
      </c>
      <c r="E63" s="11" t="s">
        <v>23</v>
      </c>
      <c r="F63" s="11" t="s">
        <v>32</v>
      </c>
      <c r="G63" s="11" t="s">
        <v>41</v>
      </c>
      <c r="H63" s="16">
        <v>1</v>
      </c>
      <c r="I63" s="21">
        <v>455</v>
      </c>
      <c r="J63" s="21">
        <v>263</v>
      </c>
      <c r="K63" s="11" t="s">
        <v>60</v>
      </c>
      <c r="L63" s="16">
        <v>1357</v>
      </c>
      <c r="M63" s="17">
        <v>89</v>
      </c>
      <c r="N63" s="16" t="s">
        <v>44</v>
      </c>
      <c r="O63" s="17" t="s">
        <v>44</v>
      </c>
      <c r="P63" s="18"/>
      <c r="Q63" s="22">
        <v>200</v>
      </c>
      <c r="R63" s="19" t="s">
        <v>66</v>
      </c>
      <c r="T63" s="9"/>
    </row>
    <row r="64" spans="1:20" s="4" customFormat="1" ht="13.15" x14ac:dyDescent="0.4">
      <c r="A64" s="10">
        <v>55</v>
      </c>
      <c r="B64" s="15">
        <v>4</v>
      </c>
      <c r="C64" s="11">
        <v>2</v>
      </c>
      <c r="D64" s="11" t="s">
        <v>25</v>
      </c>
      <c r="E64" s="11" t="s">
        <v>23</v>
      </c>
      <c r="F64" s="11" t="s">
        <v>32</v>
      </c>
      <c r="G64" s="11" t="s">
        <v>41</v>
      </c>
      <c r="H64" s="16">
        <v>1</v>
      </c>
      <c r="I64" s="20">
        <v>115</v>
      </c>
      <c r="J64" s="21">
        <v>263</v>
      </c>
      <c r="K64" s="11" t="s">
        <v>60</v>
      </c>
      <c r="L64" s="16">
        <v>1357</v>
      </c>
      <c r="M64" s="12">
        <v>89</v>
      </c>
      <c r="N64" s="11" t="s">
        <v>44</v>
      </c>
      <c r="O64" s="12" t="s">
        <v>45</v>
      </c>
      <c r="P64" s="13"/>
      <c r="Q64" s="22">
        <v>200</v>
      </c>
      <c r="R64" s="14"/>
      <c r="T64" s="9"/>
    </row>
    <row r="65" spans="1:20" s="4" customFormat="1" ht="13.15" x14ac:dyDescent="0.4">
      <c r="A65" s="15">
        <v>56</v>
      </c>
      <c r="B65" s="15">
        <v>4</v>
      </c>
      <c r="C65" s="16"/>
      <c r="D65" s="11" t="s">
        <v>25</v>
      </c>
      <c r="E65" s="11" t="s">
        <v>23</v>
      </c>
      <c r="F65" s="11" t="s">
        <v>32</v>
      </c>
      <c r="G65" s="11" t="s">
        <v>41</v>
      </c>
      <c r="H65" s="16">
        <v>1</v>
      </c>
      <c r="I65" s="21">
        <v>253</v>
      </c>
      <c r="J65" s="21">
        <v>263</v>
      </c>
      <c r="K65" s="11" t="s">
        <v>60</v>
      </c>
      <c r="L65" s="16">
        <v>1357</v>
      </c>
      <c r="M65" s="17">
        <v>89</v>
      </c>
      <c r="N65" s="16" t="s">
        <v>45</v>
      </c>
      <c r="O65" s="17" t="s">
        <v>44</v>
      </c>
      <c r="P65" s="18"/>
      <c r="Q65" s="22">
        <v>200</v>
      </c>
      <c r="R65" s="19"/>
      <c r="T65" s="9"/>
    </row>
    <row r="66" spans="1:20" s="4" customFormat="1" ht="13.15" x14ac:dyDescent="0.4">
      <c r="A66" s="10">
        <v>57</v>
      </c>
      <c r="B66" s="15">
        <v>4</v>
      </c>
      <c r="C66" s="11">
        <v>3</v>
      </c>
      <c r="D66" s="11" t="s">
        <v>25</v>
      </c>
      <c r="E66" s="11" t="s">
        <v>23</v>
      </c>
      <c r="F66" s="11" t="s">
        <v>32</v>
      </c>
      <c r="G66" s="11" t="s">
        <v>41</v>
      </c>
      <c r="H66" s="16">
        <v>1</v>
      </c>
      <c r="I66" s="20">
        <v>405</v>
      </c>
      <c r="J66" s="21">
        <v>263</v>
      </c>
      <c r="K66" s="11" t="s">
        <v>60</v>
      </c>
      <c r="L66" s="16">
        <v>1357</v>
      </c>
      <c r="M66" s="12">
        <v>89</v>
      </c>
      <c r="N66" s="11" t="s">
        <v>44</v>
      </c>
      <c r="O66" s="12" t="s">
        <v>44</v>
      </c>
      <c r="P66" s="13"/>
      <c r="Q66" s="22">
        <v>200</v>
      </c>
      <c r="R66" s="14"/>
      <c r="T66" s="9"/>
    </row>
    <row r="67" spans="1:20" s="4" customFormat="1" ht="13.15" x14ac:dyDescent="0.4">
      <c r="A67" s="15">
        <v>58</v>
      </c>
      <c r="B67" s="15">
        <v>4</v>
      </c>
      <c r="C67" s="16">
        <v>4</v>
      </c>
      <c r="D67" s="11" t="s">
        <v>25</v>
      </c>
      <c r="E67" s="11" t="s">
        <v>23</v>
      </c>
      <c r="F67" s="11" t="s">
        <v>32</v>
      </c>
      <c r="G67" s="11" t="s">
        <v>41</v>
      </c>
      <c r="H67" s="16">
        <v>1</v>
      </c>
      <c r="I67" s="21">
        <v>114</v>
      </c>
      <c r="J67" s="21">
        <v>263</v>
      </c>
      <c r="K67" s="11" t="s">
        <v>60</v>
      </c>
      <c r="L67" s="16">
        <v>1357</v>
      </c>
      <c r="M67" s="17">
        <v>89</v>
      </c>
      <c r="N67" s="11" t="s">
        <v>44</v>
      </c>
      <c r="O67" s="12" t="s">
        <v>45</v>
      </c>
      <c r="P67" s="18"/>
      <c r="Q67" s="22">
        <v>200</v>
      </c>
      <c r="R67" s="19"/>
      <c r="T67" s="9"/>
    </row>
    <row r="68" spans="1:20" s="4" customFormat="1" ht="13.15" x14ac:dyDescent="0.4">
      <c r="A68" s="10">
        <v>59</v>
      </c>
      <c r="B68" s="15">
        <v>4</v>
      </c>
      <c r="C68" s="11"/>
      <c r="D68" s="11" t="s">
        <v>25</v>
      </c>
      <c r="E68" s="11" t="s">
        <v>23</v>
      </c>
      <c r="F68" s="11" t="s">
        <v>32</v>
      </c>
      <c r="G68" s="11" t="s">
        <v>41</v>
      </c>
      <c r="H68" s="16">
        <v>1</v>
      </c>
      <c r="I68" s="20">
        <v>248</v>
      </c>
      <c r="J68" s="21">
        <v>263</v>
      </c>
      <c r="K68" s="11" t="s">
        <v>60</v>
      </c>
      <c r="L68" s="16">
        <v>1357</v>
      </c>
      <c r="M68" s="12">
        <v>89</v>
      </c>
      <c r="N68" s="16" t="s">
        <v>45</v>
      </c>
      <c r="O68" s="17" t="s">
        <v>44</v>
      </c>
      <c r="P68" s="13"/>
      <c r="Q68" s="22">
        <v>200</v>
      </c>
      <c r="R68" s="14"/>
      <c r="T68" s="9"/>
    </row>
    <row r="69" spans="1:20" s="4" customFormat="1" ht="13.15" x14ac:dyDescent="0.4">
      <c r="A69" s="10">
        <v>60</v>
      </c>
      <c r="B69" s="15">
        <v>4</v>
      </c>
      <c r="C69" s="11">
        <v>5</v>
      </c>
      <c r="D69" s="11" t="s">
        <v>25</v>
      </c>
      <c r="E69" s="11" t="s">
        <v>23</v>
      </c>
      <c r="F69" s="11" t="s">
        <v>32</v>
      </c>
      <c r="G69" s="11" t="s">
        <v>41</v>
      </c>
      <c r="H69" s="16">
        <v>1</v>
      </c>
      <c r="I69" s="20">
        <v>269</v>
      </c>
      <c r="J69" s="21">
        <v>263</v>
      </c>
      <c r="K69" s="11" t="s">
        <v>60</v>
      </c>
      <c r="L69" s="16">
        <v>1357</v>
      </c>
      <c r="M69" s="17">
        <v>89</v>
      </c>
      <c r="N69" s="11" t="s">
        <v>44</v>
      </c>
      <c r="O69" s="12" t="s">
        <v>44</v>
      </c>
      <c r="P69" s="13"/>
      <c r="Q69" s="22">
        <v>200</v>
      </c>
      <c r="R69" s="14"/>
      <c r="T69" s="9"/>
    </row>
    <row r="70" spans="1:20" s="4" customFormat="1" ht="13.15" x14ac:dyDescent="0.4">
      <c r="A70" s="15">
        <v>61</v>
      </c>
      <c r="B70" s="15">
        <v>4</v>
      </c>
      <c r="C70" s="16"/>
      <c r="D70" s="11" t="s">
        <v>25</v>
      </c>
      <c r="E70" s="11" t="s">
        <v>23</v>
      </c>
      <c r="F70" s="11" t="s">
        <v>32</v>
      </c>
      <c r="G70" s="11" t="s">
        <v>41</v>
      </c>
      <c r="H70" s="16">
        <v>1</v>
      </c>
      <c r="I70" s="21">
        <v>257</v>
      </c>
      <c r="J70" s="21">
        <v>263</v>
      </c>
      <c r="K70" s="11" t="s">
        <v>60</v>
      </c>
      <c r="L70" s="16">
        <v>1357</v>
      </c>
      <c r="M70" s="12">
        <v>89</v>
      </c>
      <c r="N70" s="16" t="s">
        <v>45</v>
      </c>
      <c r="O70" s="17" t="s">
        <v>45</v>
      </c>
      <c r="P70" s="18"/>
      <c r="Q70" s="22">
        <v>200</v>
      </c>
      <c r="R70" s="19"/>
      <c r="T70" s="9"/>
    </row>
    <row r="71" spans="1:20" s="4" customFormat="1" ht="13.15" x14ac:dyDescent="0.4">
      <c r="A71" s="10">
        <v>62</v>
      </c>
      <c r="B71" s="15">
        <v>4</v>
      </c>
      <c r="C71" s="11">
        <v>6</v>
      </c>
      <c r="D71" s="11" t="s">
        <v>25</v>
      </c>
      <c r="E71" s="11" t="s">
        <v>23</v>
      </c>
      <c r="F71" s="11" t="s">
        <v>32</v>
      </c>
      <c r="G71" s="11" t="s">
        <v>41</v>
      </c>
      <c r="H71" s="16">
        <v>1</v>
      </c>
      <c r="I71" s="20">
        <v>397</v>
      </c>
      <c r="J71" s="21">
        <v>263</v>
      </c>
      <c r="K71" s="11" t="s">
        <v>60</v>
      </c>
      <c r="L71" s="16">
        <v>1357</v>
      </c>
      <c r="M71" s="17">
        <v>89</v>
      </c>
      <c r="N71" s="11" t="s">
        <v>44</v>
      </c>
      <c r="O71" s="12" t="s">
        <v>44</v>
      </c>
      <c r="P71" s="13"/>
      <c r="Q71" s="22">
        <v>200</v>
      </c>
      <c r="R71" s="14"/>
      <c r="T71" s="9"/>
    </row>
    <row r="72" spans="1:20" s="4" customFormat="1" ht="13.15" x14ac:dyDescent="0.4">
      <c r="A72" s="15">
        <v>63</v>
      </c>
      <c r="B72" s="15">
        <v>4</v>
      </c>
      <c r="C72" s="16">
        <v>7</v>
      </c>
      <c r="D72" s="11" t="s">
        <v>25</v>
      </c>
      <c r="E72" s="11" t="s">
        <v>23</v>
      </c>
      <c r="F72" s="11" t="s">
        <v>32</v>
      </c>
      <c r="G72" s="11" t="s">
        <v>41</v>
      </c>
      <c r="H72" s="16">
        <v>1</v>
      </c>
      <c r="I72" s="21">
        <v>396</v>
      </c>
      <c r="J72" s="21">
        <v>263</v>
      </c>
      <c r="K72" s="11" t="s">
        <v>60</v>
      </c>
      <c r="L72" s="16">
        <v>1357</v>
      </c>
      <c r="M72" s="12">
        <v>89</v>
      </c>
      <c r="N72" s="16" t="s">
        <v>45</v>
      </c>
      <c r="O72" s="17" t="s">
        <v>45</v>
      </c>
      <c r="P72" s="18"/>
      <c r="Q72" s="22">
        <v>200</v>
      </c>
      <c r="R72" s="19"/>
      <c r="T72" s="9"/>
    </row>
    <row r="73" spans="1:20" s="4" customFormat="1" ht="13.15" x14ac:dyDescent="0.4">
      <c r="A73" s="10">
        <v>64</v>
      </c>
      <c r="B73" s="15">
        <v>4</v>
      </c>
      <c r="C73" s="11">
        <v>8</v>
      </c>
      <c r="D73" s="11" t="s">
        <v>25</v>
      </c>
      <c r="E73" s="11" t="s">
        <v>23</v>
      </c>
      <c r="F73" s="11" t="s">
        <v>32</v>
      </c>
      <c r="G73" s="11" t="s">
        <v>41</v>
      </c>
      <c r="H73" s="16">
        <v>1</v>
      </c>
      <c r="I73" s="20">
        <v>398</v>
      </c>
      <c r="J73" s="21">
        <v>263</v>
      </c>
      <c r="K73" s="11" t="s">
        <v>60</v>
      </c>
      <c r="L73" s="16">
        <v>1357</v>
      </c>
      <c r="M73" s="17">
        <v>89</v>
      </c>
      <c r="N73" s="11" t="s">
        <v>44</v>
      </c>
      <c r="O73" s="12" t="s">
        <v>44</v>
      </c>
      <c r="P73" s="13"/>
      <c r="Q73" s="22">
        <v>200</v>
      </c>
      <c r="R73" s="14"/>
      <c r="T73" s="9"/>
    </row>
    <row r="74" spans="1:20" s="4" customFormat="1" ht="13.15" x14ac:dyDescent="0.4">
      <c r="A74" s="15">
        <v>65</v>
      </c>
      <c r="B74" s="15">
        <v>4</v>
      </c>
      <c r="C74" s="16">
        <v>9</v>
      </c>
      <c r="D74" s="11" t="s">
        <v>25</v>
      </c>
      <c r="E74" s="11" t="s">
        <v>23</v>
      </c>
      <c r="F74" s="11" t="s">
        <v>32</v>
      </c>
      <c r="G74" s="11" t="s">
        <v>41</v>
      </c>
      <c r="H74" s="16">
        <v>1</v>
      </c>
      <c r="I74" s="21">
        <v>386</v>
      </c>
      <c r="J74" s="21">
        <v>263</v>
      </c>
      <c r="K74" s="11" t="s">
        <v>60</v>
      </c>
      <c r="L74" s="16">
        <v>1357</v>
      </c>
      <c r="M74" s="12">
        <v>89</v>
      </c>
      <c r="N74" s="16" t="s">
        <v>45</v>
      </c>
      <c r="O74" s="17" t="s">
        <v>45</v>
      </c>
      <c r="P74" s="18"/>
      <c r="Q74" s="22">
        <v>200</v>
      </c>
      <c r="R74" s="19"/>
      <c r="T74" s="9"/>
    </row>
    <row r="75" spans="1:20" s="4" customFormat="1" ht="13.15" x14ac:dyDescent="0.4">
      <c r="A75" s="10">
        <v>66</v>
      </c>
      <c r="B75" s="15">
        <v>4</v>
      </c>
      <c r="C75" s="11">
        <v>10</v>
      </c>
      <c r="D75" s="11" t="s">
        <v>25</v>
      </c>
      <c r="E75" s="11" t="s">
        <v>23</v>
      </c>
      <c r="F75" s="11" t="s">
        <v>32</v>
      </c>
      <c r="G75" s="11" t="s">
        <v>41</v>
      </c>
      <c r="H75" s="16">
        <v>1</v>
      </c>
      <c r="I75" s="20">
        <v>389</v>
      </c>
      <c r="J75" s="21">
        <v>263</v>
      </c>
      <c r="K75" s="11" t="s">
        <v>60</v>
      </c>
      <c r="L75" s="16">
        <v>1357</v>
      </c>
      <c r="M75" s="17">
        <v>89</v>
      </c>
      <c r="N75" s="11" t="s">
        <v>44</v>
      </c>
      <c r="O75" s="12" t="s">
        <v>44</v>
      </c>
      <c r="P75" s="13"/>
      <c r="Q75" s="22">
        <v>200</v>
      </c>
      <c r="R75" s="14"/>
      <c r="T75" s="9"/>
    </row>
    <row r="76" spans="1:20" s="4" customFormat="1" ht="13.15" x14ac:dyDescent="0.4">
      <c r="A76" s="10">
        <v>67</v>
      </c>
      <c r="B76" s="15">
        <v>4</v>
      </c>
      <c r="C76" s="11">
        <v>11</v>
      </c>
      <c r="D76" s="11" t="s">
        <v>25</v>
      </c>
      <c r="E76" s="11" t="s">
        <v>23</v>
      </c>
      <c r="F76" s="11" t="s">
        <v>32</v>
      </c>
      <c r="G76" s="11" t="s">
        <v>41</v>
      </c>
      <c r="H76" s="16">
        <v>1</v>
      </c>
      <c r="I76" s="20">
        <v>389</v>
      </c>
      <c r="J76" s="21">
        <v>263</v>
      </c>
      <c r="K76" s="11" t="s">
        <v>60</v>
      </c>
      <c r="L76" s="16">
        <v>1357</v>
      </c>
      <c r="M76" s="12">
        <v>89</v>
      </c>
      <c r="N76" s="11" t="s">
        <v>45</v>
      </c>
      <c r="O76" s="12" t="s">
        <v>45</v>
      </c>
      <c r="P76" s="13"/>
      <c r="Q76" s="22">
        <v>200</v>
      </c>
      <c r="R76" s="14"/>
      <c r="T76" s="9"/>
    </row>
    <row r="77" spans="1:20" s="4" customFormat="1" ht="13.15" x14ac:dyDescent="0.4">
      <c r="A77" s="15">
        <v>68</v>
      </c>
      <c r="B77" s="15">
        <v>4</v>
      </c>
      <c r="C77" s="16">
        <v>12</v>
      </c>
      <c r="D77" s="11" t="s">
        <v>25</v>
      </c>
      <c r="E77" s="11" t="s">
        <v>23</v>
      </c>
      <c r="F77" s="11" t="s">
        <v>32</v>
      </c>
      <c r="G77" s="11" t="s">
        <v>41</v>
      </c>
      <c r="H77" s="16">
        <v>1</v>
      </c>
      <c r="I77" s="21">
        <v>389</v>
      </c>
      <c r="J77" s="21">
        <v>263</v>
      </c>
      <c r="K77" s="11" t="s">
        <v>60</v>
      </c>
      <c r="L77" s="16">
        <v>1357</v>
      </c>
      <c r="M77" s="17">
        <v>89</v>
      </c>
      <c r="N77" s="16" t="s">
        <v>44</v>
      </c>
      <c r="O77" s="17" t="s">
        <v>44</v>
      </c>
      <c r="P77" s="18"/>
      <c r="Q77" s="22">
        <v>200</v>
      </c>
      <c r="R77" s="19"/>
      <c r="T77" s="9"/>
    </row>
    <row r="78" spans="1:20" s="4" customFormat="1" ht="13.15" x14ac:dyDescent="0.4">
      <c r="A78" s="10">
        <v>69</v>
      </c>
      <c r="B78" s="15">
        <v>4</v>
      </c>
      <c r="C78" s="11">
        <v>13</v>
      </c>
      <c r="D78" s="11" t="s">
        <v>25</v>
      </c>
      <c r="E78" s="11" t="s">
        <v>23</v>
      </c>
      <c r="F78" s="11" t="s">
        <v>32</v>
      </c>
      <c r="G78" s="11" t="s">
        <v>41</v>
      </c>
      <c r="H78" s="16">
        <v>1</v>
      </c>
      <c r="I78" s="20">
        <v>388</v>
      </c>
      <c r="J78" s="21">
        <v>263</v>
      </c>
      <c r="K78" s="11" t="s">
        <v>60</v>
      </c>
      <c r="L78" s="16">
        <v>1357</v>
      </c>
      <c r="M78" s="12">
        <v>89</v>
      </c>
      <c r="N78" s="11" t="s">
        <v>45</v>
      </c>
      <c r="O78" s="12" t="s">
        <v>45</v>
      </c>
      <c r="P78" s="13"/>
      <c r="Q78" s="22">
        <v>200</v>
      </c>
      <c r="R78" s="14"/>
      <c r="T78" s="9"/>
    </row>
    <row r="79" spans="1:20" s="4" customFormat="1" ht="13.15" x14ac:dyDescent="0.4">
      <c r="A79" s="15">
        <v>70</v>
      </c>
      <c r="B79" s="15">
        <v>4</v>
      </c>
      <c r="C79" s="16">
        <v>14</v>
      </c>
      <c r="D79" s="11" t="s">
        <v>25</v>
      </c>
      <c r="E79" s="11" t="s">
        <v>23</v>
      </c>
      <c r="F79" s="11" t="s">
        <v>32</v>
      </c>
      <c r="G79" s="11" t="s">
        <v>41</v>
      </c>
      <c r="H79" s="16">
        <v>1</v>
      </c>
      <c r="I79" s="21">
        <v>390</v>
      </c>
      <c r="J79" s="21">
        <v>263</v>
      </c>
      <c r="K79" s="11" t="s">
        <v>60</v>
      </c>
      <c r="L79" s="16">
        <v>1357</v>
      </c>
      <c r="M79" s="17">
        <v>89</v>
      </c>
      <c r="N79" s="16" t="s">
        <v>44</v>
      </c>
      <c r="O79" s="17" t="s">
        <v>44</v>
      </c>
      <c r="P79" s="18"/>
      <c r="Q79" s="22">
        <v>200</v>
      </c>
      <c r="R79" s="19"/>
      <c r="T79" s="9"/>
    </row>
    <row r="80" spans="1:20" s="4" customFormat="1" ht="13.15" x14ac:dyDescent="0.4">
      <c r="A80" s="10">
        <v>71</v>
      </c>
      <c r="B80" s="15">
        <v>4</v>
      </c>
      <c r="C80" s="11">
        <v>15</v>
      </c>
      <c r="D80" s="11" t="s">
        <v>25</v>
      </c>
      <c r="E80" s="11" t="s">
        <v>23</v>
      </c>
      <c r="F80" s="11" t="s">
        <v>32</v>
      </c>
      <c r="G80" s="11" t="s">
        <v>41</v>
      </c>
      <c r="H80" s="16">
        <v>1</v>
      </c>
      <c r="I80" s="20">
        <v>388</v>
      </c>
      <c r="J80" s="21">
        <v>263</v>
      </c>
      <c r="K80" s="11" t="s">
        <v>60</v>
      </c>
      <c r="L80" s="16">
        <v>1357</v>
      </c>
      <c r="M80" s="12">
        <v>89</v>
      </c>
      <c r="N80" s="11" t="s">
        <v>45</v>
      </c>
      <c r="O80" s="12" t="s">
        <v>45</v>
      </c>
      <c r="P80" s="13"/>
      <c r="Q80" s="22">
        <v>200</v>
      </c>
      <c r="R80" s="14"/>
      <c r="T80" s="9"/>
    </row>
    <row r="81" spans="1:20" s="4" customFormat="1" ht="13.15" x14ac:dyDescent="0.4">
      <c r="A81" s="15">
        <v>72</v>
      </c>
      <c r="B81" s="15">
        <v>4</v>
      </c>
      <c r="C81" s="16">
        <v>16</v>
      </c>
      <c r="D81" s="11" t="s">
        <v>25</v>
      </c>
      <c r="E81" s="11" t="s">
        <v>23</v>
      </c>
      <c r="F81" s="11" t="s">
        <v>32</v>
      </c>
      <c r="G81" s="11" t="s">
        <v>41</v>
      </c>
      <c r="H81" s="16">
        <v>1</v>
      </c>
      <c r="I81" s="21">
        <v>387</v>
      </c>
      <c r="J81" s="21">
        <v>263</v>
      </c>
      <c r="K81" s="11" t="s">
        <v>60</v>
      </c>
      <c r="L81" s="16">
        <v>1357</v>
      </c>
      <c r="M81" s="17">
        <v>89</v>
      </c>
      <c r="N81" s="16" t="s">
        <v>44</v>
      </c>
      <c r="O81" s="17" t="s">
        <v>44</v>
      </c>
      <c r="P81" s="18"/>
      <c r="Q81" s="22">
        <v>200</v>
      </c>
      <c r="R81" s="19"/>
      <c r="T81" s="9"/>
    </row>
    <row r="82" spans="1:20" s="4" customFormat="1" ht="13.15" x14ac:dyDescent="0.4">
      <c r="A82" s="10">
        <v>73</v>
      </c>
      <c r="B82" s="15">
        <v>4</v>
      </c>
      <c r="C82" s="11">
        <v>17</v>
      </c>
      <c r="D82" s="11" t="s">
        <v>25</v>
      </c>
      <c r="E82" s="11" t="s">
        <v>23</v>
      </c>
      <c r="F82" s="11" t="s">
        <v>32</v>
      </c>
      <c r="G82" s="11" t="s">
        <v>41</v>
      </c>
      <c r="H82" s="16">
        <v>1</v>
      </c>
      <c r="I82" s="20">
        <v>384</v>
      </c>
      <c r="J82" s="21">
        <v>263</v>
      </c>
      <c r="K82" s="11" t="s">
        <v>60</v>
      </c>
      <c r="L82" s="16">
        <v>1357</v>
      </c>
      <c r="M82" s="12">
        <v>89</v>
      </c>
      <c r="N82" s="11" t="s">
        <v>45</v>
      </c>
      <c r="O82" s="12" t="s">
        <v>45</v>
      </c>
      <c r="P82" s="13"/>
      <c r="Q82" s="22">
        <v>200</v>
      </c>
      <c r="R82" s="14"/>
      <c r="T82" s="9"/>
    </row>
    <row r="83" spans="1:20" s="4" customFormat="1" ht="13.15" x14ac:dyDescent="0.4">
      <c r="A83" s="10">
        <v>74</v>
      </c>
      <c r="B83" s="15">
        <v>4</v>
      </c>
      <c r="C83" s="11">
        <v>18</v>
      </c>
      <c r="D83" s="11" t="s">
        <v>25</v>
      </c>
      <c r="E83" s="11" t="s">
        <v>23</v>
      </c>
      <c r="F83" s="11" t="s">
        <v>32</v>
      </c>
      <c r="G83" s="11" t="s">
        <v>41</v>
      </c>
      <c r="H83" s="16">
        <v>1</v>
      </c>
      <c r="I83" s="20">
        <v>386</v>
      </c>
      <c r="J83" s="21">
        <v>263</v>
      </c>
      <c r="K83" s="11" t="s">
        <v>60</v>
      </c>
      <c r="L83" s="16">
        <v>1357</v>
      </c>
      <c r="M83" s="17">
        <v>89</v>
      </c>
      <c r="N83" s="11" t="s">
        <v>44</v>
      </c>
      <c r="O83" s="12" t="s">
        <v>44</v>
      </c>
      <c r="P83" s="13"/>
      <c r="Q83" s="22">
        <v>200</v>
      </c>
      <c r="R83" s="14"/>
      <c r="T83" s="9"/>
    </row>
    <row r="84" spans="1:20" s="4" customFormat="1" ht="13.15" x14ac:dyDescent="0.4">
      <c r="A84" s="10">
        <v>75</v>
      </c>
      <c r="B84" s="15">
        <v>4</v>
      </c>
      <c r="C84" s="11">
        <v>19</v>
      </c>
      <c r="D84" s="11" t="s">
        <v>25</v>
      </c>
      <c r="E84" s="11" t="s">
        <v>23</v>
      </c>
      <c r="F84" s="11" t="s">
        <v>32</v>
      </c>
      <c r="G84" s="11" t="s">
        <v>41</v>
      </c>
      <c r="H84" s="16">
        <v>1</v>
      </c>
      <c r="I84" s="20">
        <v>450</v>
      </c>
      <c r="J84" s="20">
        <v>262</v>
      </c>
      <c r="K84" s="11" t="s">
        <v>60</v>
      </c>
      <c r="L84" s="16">
        <v>1357</v>
      </c>
      <c r="M84" s="12">
        <v>89</v>
      </c>
      <c r="N84" s="11" t="s">
        <v>44</v>
      </c>
      <c r="O84" s="12" t="s">
        <v>45</v>
      </c>
      <c r="P84" s="13"/>
      <c r="Q84" s="22">
        <v>200</v>
      </c>
      <c r="R84" s="14" t="s">
        <v>67</v>
      </c>
      <c r="T84" s="9" t="b">
        <v>0</v>
      </c>
    </row>
    <row r="85" spans="1:20" x14ac:dyDescent="0.45">
      <c r="A85" s="15">
        <v>76</v>
      </c>
      <c r="B85" s="15">
        <v>4</v>
      </c>
      <c r="C85" s="16"/>
      <c r="D85" s="11" t="s">
        <v>25</v>
      </c>
      <c r="E85" s="11" t="s">
        <v>23</v>
      </c>
      <c r="F85" s="11" t="s">
        <v>32</v>
      </c>
      <c r="G85" s="11" t="s">
        <v>41</v>
      </c>
      <c r="H85" s="16">
        <v>1</v>
      </c>
      <c r="I85" s="21">
        <v>339</v>
      </c>
      <c r="J85" s="21">
        <v>262</v>
      </c>
      <c r="K85" s="11" t="s">
        <v>60</v>
      </c>
      <c r="L85" s="16">
        <v>1357</v>
      </c>
      <c r="M85" s="17">
        <v>89</v>
      </c>
      <c r="N85" s="16" t="s">
        <v>45</v>
      </c>
      <c r="O85" s="17" t="s">
        <v>44</v>
      </c>
      <c r="P85" s="18"/>
      <c r="Q85" s="22">
        <v>200</v>
      </c>
      <c r="R85" s="19"/>
    </row>
    <row r="86" spans="1:20" x14ac:dyDescent="0.45">
      <c r="A86" s="10">
        <v>77</v>
      </c>
      <c r="B86" s="15">
        <v>4</v>
      </c>
      <c r="C86" s="11"/>
      <c r="D86" s="11" t="s">
        <v>25</v>
      </c>
      <c r="E86" s="11" t="s">
        <v>23</v>
      </c>
      <c r="F86" s="11" t="s">
        <v>32</v>
      </c>
      <c r="G86" s="11" t="s">
        <v>41</v>
      </c>
      <c r="H86" s="16">
        <v>1</v>
      </c>
      <c r="I86" s="20">
        <v>273</v>
      </c>
      <c r="J86" s="20">
        <v>262</v>
      </c>
      <c r="K86" s="11" t="s">
        <v>60</v>
      </c>
      <c r="L86" s="16">
        <v>1357</v>
      </c>
      <c r="M86" s="12">
        <v>89</v>
      </c>
      <c r="N86" s="11" t="s">
        <v>45</v>
      </c>
      <c r="O86" s="12" t="s">
        <v>45</v>
      </c>
      <c r="P86" s="13"/>
      <c r="Q86" s="22">
        <v>200</v>
      </c>
      <c r="R86" s="14"/>
    </row>
    <row r="87" spans="1:20" x14ac:dyDescent="0.45">
      <c r="A87" s="10">
        <v>78</v>
      </c>
      <c r="B87" s="15">
        <v>4</v>
      </c>
      <c r="C87" s="28">
        <v>19.5</v>
      </c>
      <c r="D87" s="28" t="s">
        <v>25</v>
      </c>
      <c r="E87" s="28" t="s">
        <v>23</v>
      </c>
      <c r="F87" s="28" t="s">
        <v>32</v>
      </c>
      <c r="G87" s="28" t="s">
        <v>41</v>
      </c>
      <c r="H87" s="30">
        <v>1</v>
      </c>
      <c r="I87" s="32">
        <v>405</v>
      </c>
      <c r="J87" s="32">
        <v>262</v>
      </c>
      <c r="K87" s="28"/>
      <c r="L87" s="28"/>
      <c r="M87" s="33"/>
      <c r="N87" s="28" t="s">
        <v>45</v>
      </c>
      <c r="O87" s="33" t="s">
        <v>45</v>
      </c>
      <c r="P87" s="34"/>
      <c r="Q87" s="35">
        <f t="shared" ref="Q74:Q105" si="2">+MROUND(IF(T87=TRUE,J87-1.5+IF(P87&lt;&gt;0,(P87-J87)),J87-26),25)</f>
        <v>225</v>
      </c>
      <c r="R87" s="36" t="s">
        <v>72</v>
      </c>
    </row>
    <row r="88" spans="1:20" x14ac:dyDescent="0.45">
      <c r="A88" s="15">
        <v>79</v>
      </c>
      <c r="B88" s="15">
        <v>4</v>
      </c>
      <c r="C88" s="16">
        <v>20</v>
      </c>
      <c r="D88" s="11" t="s">
        <v>25</v>
      </c>
      <c r="E88" s="11" t="s">
        <v>23</v>
      </c>
      <c r="F88" s="11" t="s">
        <v>32</v>
      </c>
      <c r="G88" s="11" t="s">
        <v>41</v>
      </c>
      <c r="H88" s="16">
        <v>1</v>
      </c>
      <c r="I88" s="21">
        <v>240</v>
      </c>
      <c r="J88" s="21">
        <v>201</v>
      </c>
      <c r="K88" s="11" t="s">
        <v>60</v>
      </c>
      <c r="L88" s="16">
        <v>1357</v>
      </c>
      <c r="M88" s="17">
        <v>127</v>
      </c>
      <c r="N88" s="16" t="s">
        <v>45</v>
      </c>
      <c r="O88" s="17" t="s">
        <v>45</v>
      </c>
      <c r="P88" s="18"/>
      <c r="Q88" s="22">
        <f t="shared" si="2"/>
        <v>175</v>
      </c>
      <c r="R88" s="19"/>
    </row>
    <row r="89" spans="1:20" x14ac:dyDescent="0.45">
      <c r="A89" s="10">
        <v>80</v>
      </c>
      <c r="B89" s="15">
        <v>4</v>
      </c>
      <c r="C89" s="11">
        <v>21</v>
      </c>
      <c r="D89" s="11" t="s">
        <v>25</v>
      </c>
      <c r="E89" s="11" t="s">
        <v>23</v>
      </c>
      <c r="F89" s="11" t="s">
        <v>32</v>
      </c>
      <c r="G89" s="11" t="s">
        <v>41</v>
      </c>
      <c r="H89" s="16">
        <v>1</v>
      </c>
      <c r="I89" s="20">
        <v>240</v>
      </c>
      <c r="J89" s="20">
        <v>201</v>
      </c>
      <c r="K89" s="11" t="s">
        <v>60</v>
      </c>
      <c r="L89" s="16">
        <v>1357</v>
      </c>
      <c r="M89" s="17">
        <v>127</v>
      </c>
      <c r="N89" s="11" t="s">
        <v>44</v>
      </c>
      <c r="O89" s="12" t="s">
        <v>44</v>
      </c>
      <c r="P89" s="13"/>
      <c r="Q89" s="22">
        <f t="shared" si="2"/>
        <v>175</v>
      </c>
      <c r="R89" s="14"/>
    </row>
    <row r="90" spans="1:20" x14ac:dyDescent="0.45">
      <c r="A90" s="15">
        <v>81</v>
      </c>
      <c r="B90" s="15">
        <v>4</v>
      </c>
      <c r="C90" s="16"/>
      <c r="D90" s="11" t="s">
        <v>25</v>
      </c>
      <c r="E90" s="11" t="s">
        <v>23</v>
      </c>
      <c r="F90" s="11" t="s">
        <v>32</v>
      </c>
      <c r="G90" s="11" t="s">
        <v>41</v>
      </c>
      <c r="H90" s="16">
        <v>1</v>
      </c>
      <c r="I90" s="21">
        <v>106.5</v>
      </c>
      <c r="J90" s="21">
        <v>201</v>
      </c>
      <c r="K90" s="11" t="s">
        <v>60</v>
      </c>
      <c r="L90" s="16">
        <v>1357</v>
      </c>
      <c r="M90" s="17">
        <v>127</v>
      </c>
      <c r="N90" s="16" t="s">
        <v>44</v>
      </c>
      <c r="O90" s="17" t="s">
        <v>44</v>
      </c>
      <c r="P90" s="18"/>
      <c r="Q90" s="22">
        <f t="shared" si="2"/>
        <v>175</v>
      </c>
      <c r="R90" s="19"/>
    </row>
    <row r="91" spans="1:20" x14ac:dyDescent="0.45">
      <c r="A91" s="10">
        <v>82</v>
      </c>
      <c r="B91" s="15">
        <v>4</v>
      </c>
      <c r="C91" s="11">
        <v>22</v>
      </c>
      <c r="D91" s="11" t="s">
        <v>25</v>
      </c>
      <c r="E91" s="11" t="s">
        <v>23</v>
      </c>
      <c r="F91" s="11" t="s">
        <v>32</v>
      </c>
      <c r="G91" s="11" t="s">
        <v>41</v>
      </c>
      <c r="H91" s="16">
        <v>1</v>
      </c>
      <c r="I91" s="20">
        <v>382</v>
      </c>
      <c r="J91" s="20">
        <v>202</v>
      </c>
      <c r="K91" s="11" t="s">
        <v>60</v>
      </c>
      <c r="L91" s="16">
        <v>1357</v>
      </c>
      <c r="M91" s="17">
        <v>127</v>
      </c>
      <c r="N91" s="11" t="s">
        <v>45</v>
      </c>
      <c r="O91" s="12" t="s">
        <v>45</v>
      </c>
      <c r="P91" s="13"/>
      <c r="Q91" s="22">
        <f t="shared" si="2"/>
        <v>175</v>
      </c>
      <c r="R91" s="14"/>
    </row>
    <row r="92" spans="1:20" x14ac:dyDescent="0.45">
      <c r="A92" s="15">
        <v>83</v>
      </c>
      <c r="B92" s="15">
        <v>4</v>
      </c>
      <c r="C92" s="16">
        <v>23</v>
      </c>
      <c r="D92" s="11" t="s">
        <v>25</v>
      </c>
      <c r="E92" s="11" t="s">
        <v>23</v>
      </c>
      <c r="F92" s="11" t="s">
        <v>32</v>
      </c>
      <c r="G92" s="11" t="s">
        <v>41</v>
      </c>
      <c r="H92" s="16">
        <v>1</v>
      </c>
      <c r="I92" s="21">
        <v>244</v>
      </c>
      <c r="J92" s="21">
        <v>202</v>
      </c>
      <c r="K92" s="11" t="s">
        <v>60</v>
      </c>
      <c r="L92" s="16">
        <v>1357</v>
      </c>
      <c r="M92" s="17">
        <v>127</v>
      </c>
      <c r="N92" s="16" t="s">
        <v>44</v>
      </c>
      <c r="O92" s="17" t="s">
        <v>44</v>
      </c>
      <c r="P92" s="18"/>
      <c r="Q92" s="22">
        <f t="shared" si="2"/>
        <v>175</v>
      </c>
      <c r="R92" s="19"/>
    </row>
    <row r="93" spans="1:20" x14ac:dyDescent="0.45">
      <c r="A93" s="10">
        <v>84</v>
      </c>
      <c r="B93" s="15">
        <v>4</v>
      </c>
      <c r="C93" s="11">
        <v>24</v>
      </c>
      <c r="D93" s="11" t="s">
        <v>25</v>
      </c>
      <c r="E93" s="11" t="s">
        <v>23</v>
      </c>
      <c r="F93" s="11" t="s">
        <v>32</v>
      </c>
      <c r="G93" s="11" t="s">
        <v>41</v>
      </c>
      <c r="H93" s="16">
        <v>1</v>
      </c>
      <c r="I93" s="20">
        <v>245.5</v>
      </c>
      <c r="J93" s="20">
        <v>202</v>
      </c>
      <c r="K93" s="11" t="s">
        <v>60</v>
      </c>
      <c r="L93" s="16">
        <v>1357</v>
      </c>
      <c r="M93" s="17">
        <v>127</v>
      </c>
      <c r="N93" s="11" t="s">
        <v>45</v>
      </c>
      <c r="O93" s="12" t="s">
        <v>44</v>
      </c>
      <c r="P93" s="13"/>
      <c r="Q93" s="22">
        <f t="shared" si="2"/>
        <v>175</v>
      </c>
      <c r="R93" s="14"/>
    </row>
    <row r="94" spans="1:20" x14ac:dyDescent="0.45">
      <c r="A94" s="10">
        <v>85</v>
      </c>
      <c r="B94" s="15">
        <v>4</v>
      </c>
      <c r="C94" s="11"/>
      <c r="D94" s="11" t="s">
        <v>25</v>
      </c>
      <c r="E94" s="11" t="s">
        <v>23</v>
      </c>
      <c r="F94" s="11" t="s">
        <v>32</v>
      </c>
      <c r="G94" s="11" t="s">
        <v>41</v>
      </c>
      <c r="H94" s="16">
        <v>1</v>
      </c>
      <c r="I94" s="20">
        <v>106.5</v>
      </c>
      <c r="J94" s="20">
        <v>202</v>
      </c>
      <c r="K94" s="11" t="s">
        <v>60</v>
      </c>
      <c r="L94" s="16">
        <v>1357</v>
      </c>
      <c r="M94" s="17">
        <v>127</v>
      </c>
      <c r="N94" s="11" t="s">
        <v>44</v>
      </c>
      <c r="O94" s="12" t="s">
        <v>44</v>
      </c>
      <c r="P94" s="13"/>
      <c r="Q94" s="22">
        <f t="shared" si="2"/>
        <v>175</v>
      </c>
      <c r="R94" s="14"/>
    </row>
    <row r="95" spans="1:20" x14ac:dyDescent="0.45">
      <c r="A95" s="15">
        <v>86</v>
      </c>
      <c r="B95" s="15">
        <v>4</v>
      </c>
      <c r="C95" s="16">
        <v>25</v>
      </c>
      <c r="D95" s="11" t="s">
        <v>25</v>
      </c>
      <c r="E95" s="11" t="s">
        <v>23</v>
      </c>
      <c r="F95" s="11" t="s">
        <v>32</v>
      </c>
      <c r="G95" s="11" t="s">
        <v>41</v>
      </c>
      <c r="H95" s="16">
        <v>1</v>
      </c>
      <c r="I95" s="21">
        <v>381.5</v>
      </c>
      <c r="J95" s="21">
        <v>202</v>
      </c>
      <c r="K95" s="11" t="s">
        <v>60</v>
      </c>
      <c r="L95" s="16">
        <v>1357</v>
      </c>
      <c r="M95" s="17">
        <v>127</v>
      </c>
      <c r="N95" s="16" t="s">
        <v>45</v>
      </c>
      <c r="O95" s="17" t="s">
        <v>45</v>
      </c>
      <c r="P95" s="18"/>
      <c r="Q95" s="22">
        <f t="shared" si="2"/>
        <v>175</v>
      </c>
      <c r="R95" s="19"/>
    </row>
    <row r="96" spans="1:20" x14ac:dyDescent="0.45">
      <c r="A96" s="10">
        <v>87</v>
      </c>
      <c r="B96" s="15">
        <v>4</v>
      </c>
      <c r="C96" s="11">
        <v>26</v>
      </c>
      <c r="D96" s="11" t="s">
        <v>25</v>
      </c>
      <c r="E96" s="11" t="s">
        <v>23</v>
      </c>
      <c r="F96" s="11" t="s">
        <v>32</v>
      </c>
      <c r="G96" s="11" t="s">
        <v>41</v>
      </c>
      <c r="H96" s="16">
        <v>1</v>
      </c>
      <c r="I96" s="20">
        <v>382.5</v>
      </c>
      <c r="J96" s="20">
        <v>202</v>
      </c>
      <c r="K96" s="11" t="s">
        <v>60</v>
      </c>
      <c r="L96" s="16">
        <v>1357</v>
      </c>
      <c r="M96" s="17">
        <v>127</v>
      </c>
      <c r="N96" s="11" t="s">
        <v>45</v>
      </c>
      <c r="O96" s="12" t="s">
        <v>45</v>
      </c>
      <c r="P96" s="13"/>
      <c r="Q96" s="22">
        <f t="shared" si="2"/>
        <v>175</v>
      </c>
      <c r="R96" s="14"/>
    </row>
    <row r="97" spans="1:18" x14ac:dyDescent="0.45">
      <c r="A97" s="15">
        <v>88</v>
      </c>
      <c r="B97" s="15">
        <v>4</v>
      </c>
      <c r="C97" s="16">
        <v>27</v>
      </c>
      <c r="D97" s="11" t="s">
        <v>25</v>
      </c>
      <c r="E97" s="11" t="s">
        <v>23</v>
      </c>
      <c r="F97" s="11" t="s">
        <v>32</v>
      </c>
      <c r="G97" s="11" t="s">
        <v>41</v>
      </c>
      <c r="H97" s="16">
        <v>1</v>
      </c>
      <c r="I97" s="21">
        <v>106</v>
      </c>
      <c r="J97" s="21">
        <v>202</v>
      </c>
      <c r="K97" s="11" t="s">
        <v>60</v>
      </c>
      <c r="L97" s="16">
        <v>1357</v>
      </c>
      <c r="M97" s="17">
        <v>127</v>
      </c>
      <c r="N97" s="11" t="s">
        <v>45</v>
      </c>
      <c r="O97" s="12" t="s">
        <v>45</v>
      </c>
      <c r="P97" s="18"/>
      <c r="Q97" s="22">
        <f t="shared" si="2"/>
        <v>175</v>
      </c>
      <c r="R97" s="19"/>
    </row>
    <row r="98" spans="1:18" x14ac:dyDescent="0.45">
      <c r="A98" s="10">
        <v>89</v>
      </c>
      <c r="B98" s="15">
        <v>4</v>
      </c>
      <c r="C98" s="11"/>
      <c r="D98" s="11" t="s">
        <v>25</v>
      </c>
      <c r="E98" s="11" t="s">
        <v>23</v>
      </c>
      <c r="F98" s="11" t="s">
        <v>32</v>
      </c>
      <c r="G98" s="11" t="s">
        <v>41</v>
      </c>
      <c r="H98" s="16">
        <v>1</v>
      </c>
      <c r="I98" s="20">
        <v>245</v>
      </c>
      <c r="J98" s="20">
        <v>202</v>
      </c>
      <c r="K98" s="11" t="s">
        <v>60</v>
      </c>
      <c r="L98" s="16">
        <v>1357</v>
      </c>
      <c r="M98" s="17">
        <v>127</v>
      </c>
      <c r="N98" s="11" t="s">
        <v>45</v>
      </c>
      <c r="O98" s="12" t="s">
        <v>45</v>
      </c>
      <c r="P98" s="13"/>
      <c r="Q98" s="22">
        <f t="shared" si="2"/>
        <v>175</v>
      </c>
      <c r="R98" s="14"/>
    </row>
    <row r="99" spans="1:18" x14ac:dyDescent="0.45">
      <c r="A99" s="15">
        <v>90</v>
      </c>
      <c r="B99" s="15">
        <v>4</v>
      </c>
      <c r="C99" s="16">
        <v>28</v>
      </c>
      <c r="D99" s="11" t="s">
        <v>25</v>
      </c>
      <c r="E99" s="11" t="s">
        <v>23</v>
      </c>
      <c r="F99" s="11" t="s">
        <v>32</v>
      </c>
      <c r="G99" s="11" t="s">
        <v>41</v>
      </c>
      <c r="H99" s="16">
        <v>1</v>
      </c>
      <c r="I99" s="21">
        <v>244</v>
      </c>
      <c r="J99" s="21">
        <v>202</v>
      </c>
      <c r="K99" s="11" t="s">
        <v>60</v>
      </c>
      <c r="L99" s="16">
        <v>1357</v>
      </c>
      <c r="M99" s="17">
        <v>127</v>
      </c>
      <c r="N99" s="16" t="s">
        <v>44</v>
      </c>
      <c r="O99" s="17" t="s">
        <v>45</v>
      </c>
      <c r="P99" s="18"/>
      <c r="Q99" s="22">
        <f t="shared" si="2"/>
        <v>175</v>
      </c>
      <c r="R99" s="19"/>
    </row>
    <row r="100" spans="1:18" x14ac:dyDescent="0.45">
      <c r="A100" s="10">
        <v>91</v>
      </c>
      <c r="B100" s="15">
        <v>4</v>
      </c>
      <c r="C100" s="11"/>
      <c r="D100" s="11" t="s">
        <v>25</v>
      </c>
      <c r="E100" s="11" t="s">
        <v>23</v>
      </c>
      <c r="F100" s="11" t="s">
        <v>32</v>
      </c>
      <c r="G100" s="11" t="s">
        <v>41</v>
      </c>
      <c r="H100" s="16">
        <v>1</v>
      </c>
      <c r="I100" s="20">
        <v>107.5</v>
      </c>
      <c r="J100" s="20">
        <v>202</v>
      </c>
      <c r="K100" s="11" t="s">
        <v>60</v>
      </c>
      <c r="L100" s="16">
        <v>1357</v>
      </c>
      <c r="M100" s="17">
        <v>127</v>
      </c>
      <c r="N100" s="16" t="s">
        <v>44</v>
      </c>
      <c r="O100" s="17" t="s">
        <v>44</v>
      </c>
      <c r="P100" s="13"/>
      <c r="Q100" s="22">
        <f t="shared" si="2"/>
        <v>175</v>
      </c>
      <c r="R100" s="14"/>
    </row>
    <row r="101" spans="1:18" x14ac:dyDescent="0.45">
      <c r="A101" s="10">
        <v>92</v>
      </c>
      <c r="B101" s="15">
        <v>4</v>
      </c>
      <c r="C101" s="11">
        <v>29</v>
      </c>
      <c r="D101" s="11" t="s">
        <v>25</v>
      </c>
      <c r="E101" s="11" t="s">
        <v>23</v>
      </c>
      <c r="F101" s="11" t="s">
        <v>32</v>
      </c>
      <c r="G101" s="11" t="s">
        <v>41</v>
      </c>
      <c r="H101" s="16">
        <v>1</v>
      </c>
      <c r="I101" s="20">
        <v>381</v>
      </c>
      <c r="J101" s="21">
        <v>202</v>
      </c>
      <c r="K101" s="11" t="s">
        <v>60</v>
      </c>
      <c r="L101" s="16">
        <v>1357</v>
      </c>
      <c r="M101" s="17">
        <v>127</v>
      </c>
      <c r="N101" s="16" t="s">
        <v>45</v>
      </c>
      <c r="O101" s="17" t="s">
        <v>45</v>
      </c>
      <c r="P101" s="13"/>
      <c r="Q101" s="22">
        <f t="shared" si="2"/>
        <v>175</v>
      </c>
      <c r="R101" s="14"/>
    </row>
    <row r="102" spans="1:18" x14ac:dyDescent="0.45">
      <c r="A102" s="10">
        <v>93</v>
      </c>
      <c r="B102" s="15">
        <v>4</v>
      </c>
      <c r="C102" s="11">
        <v>30</v>
      </c>
      <c r="D102" s="11" t="s">
        <v>25</v>
      </c>
      <c r="E102" s="11" t="s">
        <v>23</v>
      </c>
      <c r="F102" s="11" t="s">
        <v>32</v>
      </c>
      <c r="G102" s="11" t="s">
        <v>41</v>
      </c>
      <c r="H102" s="16">
        <v>1</v>
      </c>
      <c r="I102" s="20">
        <v>381</v>
      </c>
      <c r="J102" s="20">
        <v>202</v>
      </c>
      <c r="K102" s="11" t="s">
        <v>60</v>
      </c>
      <c r="L102" s="16">
        <v>1357</v>
      </c>
      <c r="M102" s="17">
        <v>127</v>
      </c>
      <c r="N102" s="16" t="s">
        <v>45</v>
      </c>
      <c r="O102" s="17" t="s">
        <v>45</v>
      </c>
      <c r="P102" s="13"/>
      <c r="Q102" s="22">
        <f t="shared" si="2"/>
        <v>175</v>
      </c>
      <c r="R102" s="14"/>
    </row>
    <row r="103" spans="1:18" x14ac:dyDescent="0.45">
      <c r="A103" s="15">
        <v>94</v>
      </c>
      <c r="B103" s="15">
        <v>4</v>
      </c>
      <c r="C103" s="16">
        <v>31</v>
      </c>
      <c r="D103" s="11" t="s">
        <v>25</v>
      </c>
      <c r="E103" s="11" t="s">
        <v>23</v>
      </c>
      <c r="F103" s="11" t="s">
        <v>32</v>
      </c>
      <c r="G103" s="11" t="s">
        <v>41</v>
      </c>
      <c r="H103" s="16">
        <v>1</v>
      </c>
      <c r="I103" s="21">
        <v>106</v>
      </c>
      <c r="J103" s="21">
        <v>202</v>
      </c>
      <c r="K103" s="11" t="s">
        <v>60</v>
      </c>
      <c r="L103" s="16">
        <v>1357</v>
      </c>
      <c r="M103" s="17">
        <v>127</v>
      </c>
      <c r="N103" s="16" t="s">
        <v>45</v>
      </c>
      <c r="O103" s="17" t="s">
        <v>45</v>
      </c>
      <c r="P103" s="18"/>
      <c r="Q103" s="22">
        <f t="shared" si="2"/>
        <v>175</v>
      </c>
      <c r="R103" s="19"/>
    </row>
    <row r="104" spans="1:18" x14ac:dyDescent="0.45">
      <c r="A104" s="10">
        <v>95</v>
      </c>
      <c r="B104" s="15">
        <v>4</v>
      </c>
      <c r="C104" s="11"/>
      <c r="D104" s="11" t="s">
        <v>25</v>
      </c>
      <c r="E104" s="11" t="s">
        <v>23</v>
      </c>
      <c r="F104" s="11" t="s">
        <v>32</v>
      </c>
      <c r="G104" s="11" t="s">
        <v>41</v>
      </c>
      <c r="H104" s="16">
        <v>1</v>
      </c>
      <c r="I104" s="20">
        <v>203</v>
      </c>
      <c r="J104" s="20">
        <v>202</v>
      </c>
      <c r="K104" s="11" t="s">
        <v>60</v>
      </c>
      <c r="L104" s="16">
        <v>1357</v>
      </c>
      <c r="M104" s="17">
        <v>127</v>
      </c>
      <c r="N104" s="16" t="s">
        <v>45</v>
      </c>
      <c r="O104" s="17" t="s">
        <v>45</v>
      </c>
      <c r="P104" s="13"/>
      <c r="Q104" s="22">
        <f t="shared" si="2"/>
        <v>175</v>
      </c>
      <c r="R104" s="14"/>
    </row>
    <row r="105" spans="1:18" x14ac:dyDescent="0.45">
      <c r="A105" s="10">
        <v>96</v>
      </c>
      <c r="B105" s="15">
        <v>4</v>
      </c>
      <c r="C105" s="11">
        <v>32</v>
      </c>
      <c r="D105" s="11" t="s">
        <v>25</v>
      </c>
      <c r="E105" s="11" t="s">
        <v>23</v>
      </c>
      <c r="F105" s="11" t="s">
        <v>32</v>
      </c>
      <c r="G105" s="11" t="s">
        <v>41</v>
      </c>
      <c r="H105" s="16">
        <v>1</v>
      </c>
      <c r="I105" s="20">
        <v>244</v>
      </c>
      <c r="J105" s="20">
        <v>203</v>
      </c>
      <c r="K105" s="11" t="s">
        <v>60</v>
      </c>
      <c r="L105" s="16">
        <v>1357</v>
      </c>
      <c r="M105" s="17">
        <v>127</v>
      </c>
      <c r="N105" s="16" t="s">
        <v>44</v>
      </c>
      <c r="O105" s="17" t="s">
        <v>44</v>
      </c>
      <c r="P105" s="13"/>
      <c r="Q105" s="22">
        <f t="shared" si="2"/>
        <v>175</v>
      </c>
      <c r="R105" s="14"/>
    </row>
    <row r="106" spans="1:18" x14ac:dyDescent="0.45">
      <c r="A106" s="15">
        <v>97</v>
      </c>
      <c r="B106" s="15">
        <v>4</v>
      </c>
      <c r="C106" s="16"/>
      <c r="D106" s="11" t="s">
        <v>25</v>
      </c>
      <c r="E106" s="11" t="s">
        <v>23</v>
      </c>
      <c r="F106" s="11" t="s">
        <v>32</v>
      </c>
      <c r="G106" s="11" t="s">
        <v>41</v>
      </c>
      <c r="H106" s="16">
        <v>1</v>
      </c>
      <c r="I106" s="21">
        <v>243</v>
      </c>
      <c r="J106" s="20">
        <v>204</v>
      </c>
      <c r="K106" s="11" t="s">
        <v>60</v>
      </c>
      <c r="L106" s="16">
        <v>1357</v>
      </c>
      <c r="M106" s="17">
        <v>127</v>
      </c>
      <c r="N106" s="16" t="s">
        <v>45</v>
      </c>
      <c r="O106" s="17" t="s">
        <v>45</v>
      </c>
      <c r="P106" s="18"/>
      <c r="Q106" s="22">
        <f t="shared" ref="Q106:Q137" si="3">+MROUND(IF(T106=TRUE,J106-1.5+IF(P106&lt;&gt;0,(P106-J106)),J106-26),25)</f>
        <v>175</v>
      </c>
      <c r="R106" s="19"/>
    </row>
    <row r="107" spans="1:18" x14ac:dyDescent="0.45">
      <c r="A107" s="10">
        <v>98</v>
      </c>
      <c r="B107" s="15">
        <v>4</v>
      </c>
      <c r="C107" s="11">
        <v>33</v>
      </c>
      <c r="D107" s="11" t="s">
        <v>25</v>
      </c>
      <c r="E107" s="11" t="s">
        <v>23</v>
      </c>
      <c r="F107" s="11" t="s">
        <v>32</v>
      </c>
      <c r="G107" s="11" t="s">
        <v>41</v>
      </c>
      <c r="H107" s="16">
        <v>1</v>
      </c>
      <c r="I107" s="20">
        <v>244</v>
      </c>
      <c r="J107" s="20">
        <v>205</v>
      </c>
      <c r="K107" s="11" t="s">
        <v>60</v>
      </c>
      <c r="L107" s="16">
        <v>1357</v>
      </c>
      <c r="M107" s="17">
        <v>127</v>
      </c>
      <c r="N107" s="16" t="s">
        <v>44</v>
      </c>
      <c r="O107" s="17" t="s">
        <v>44</v>
      </c>
      <c r="P107" s="13"/>
      <c r="Q107" s="22">
        <f t="shared" si="3"/>
        <v>175</v>
      </c>
      <c r="R107" s="14"/>
    </row>
    <row r="108" spans="1:18" x14ac:dyDescent="0.45">
      <c r="A108" s="15">
        <v>99</v>
      </c>
      <c r="B108" s="15">
        <v>4</v>
      </c>
      <c r="C108" s="16"/>
      <c r="D108" s="11" t="s">
        <v>25</v>
      </c>
      <c r="E108" s="11" t="s">
        <v>23</v>
      </c>
      <c r="F108" s="11" t="s">
        <v>32</v>
      </c>
      <c r="G108" s="11" t="s">
        <v>41</v>
      </c>
      <c r="H108" s="16">
        <v>1</v>
      </c>
      <c r="I108" s="21">
        <v>106.5</v>
      </c>
      <c r="J108" s="20">
        <v>206</v>
      </c>
      <c r="K108" s="11" t="s">
        <v>60</v>
      </c>
      <c r="L108" s="16">
        <v>1357</v>
      </c>
      <c r="M108" s="17">
        <v>127</v>
      </c>
      <c r="N108" s="16" t="s">
        <v>44</v>
      </c>
      <c r="O108" s="17" t="s">
        <v>44</v>
      </c>
      <c r="P108" s="18"/>
      <c r="Q108" s="22">
        <f t="shared" si="3"/>
        <v>175</v>
      </c>
      <c r="R108" s="19"/>
    </row>
    <row r="109" spans="1:18" x14ac:dyDescent="0.45">
      <c r="A109" s="10">
        <v>100</v>
      </c>
      <c r="B109" s="15">
        <v>4</v>
      </c>
      <c r="C109" s="11">
        <v>34</v>
      </c>
      <c r="D109" s="11" t="s">
        <v>25</v>
      </c>
      <c r="E109" s="11" t="s">
        <v>23</v>
      </c>
      <c r="F109" s="11" t="s">
        <v>32</v>
      </c>
      <c r="G109" s="11" t="s">
        <v>41</v>
      </c>
      <c r="H109" s="16">
        <v>1</v>
      </c>
      <c r="I109" s="20">
        <v>382</v>
      </c>
      <c r="J109" s="20">
        <v>202</v>
      </c>
      <c r="K109" s="11" t="s">
        <v>60</v>
      </c>
      <c r="L109" s="16">
        <v>1357</v>
      </c>
      <c r="M109" s="17">
        <v>127</v>
      </c>
      <c r="N109" s="16" t="s">
        <v>45</v>
      </c>
      <c r="O109" s="17" t="s">
        <v>45</v>
      </c>
      <c r="P109" s="13"/>
      <c r="Q109" s="22">
        <f t="shared" si="3"/>
        <v>175</v>
      </c>
      <c r="R109" s="14"/>
    </row>
    <row r="110" spans="1:18" x14ac:dyDescent="0.45">
      <c r="A110" s="15">
        <v>101</v>
      </c>
      <c r="B110" s="15">
        <v>4</v>
      </c>
      <c r="C110" s="16" t="s">
        <v>68</v>
      </c>
      <c r="D110" s="11" t="s">
        <v>25</v>
      </c>
      <c r="E110" s="11" t="s">
        <v>23</v>
      </c>
      <c r="F110" s="11" t="s">
        <v>32</v>
      </c>
      <c r="G110" s="11" t="s">
        <v>41</v>
      </c>
      <c r="H110" s="16">
        <v>1</v>
      </c>
      <c r="I110" s="21">
        <v>244</v>
      </c>
      <c r="J110" s="21">
        <v>201</v>
      </c>
      <c r="K110" s="11" t="s">
        <v>60</v>
      </c>
      <c r="L110" s="16">
        <v>1357</v>
      </c>
      <c r="M110" s="17">
        <v>127</v>
      </c>
      <c r="N110" s="16" t="s">
        <v>44</v>
      </c>
      <c r="O110" s="17" t="s">
        <v>44</v>
      </c>
      <c r="P110" s="18"/>
      <c r="Q110" s="22">
        <f t="shared" si="3"/>
        <v>175</v>
      </c>
      <c r="R110" s="19"/>
    </row>
    <row r="111" spans="1:18" x14ac:dyDescent="0.45">
      <c r="A111" s="10">
        <v>102</v>
      </c>
      <c r="B111" s="15">
        <v>4</v>
      </c>
      <c r="C111" s="11">
        <v>36</v>
      </c>
      <c r="D111" s="11" t="s">
        <v>25</v>
      </c>
      <c r="E111" s="11" t="s">
        <v>23</v>
      </c>
      <c r="F111" s="11" t="s">
        <v>32</v>
      </c>
      <c r="G111" s="11" t="s">
        <v>41</v>
      </c>
      <c r="H111" s="16">
        <v>1</v>
      </c>
      <c r="I111" s="20">
        <v>253</v>
      </c>
      <c r="J111" s="20">
        <v>201</v>
      </c>
      <c r="K111" s="11" t="s">
        <v>60</v>
      </c>
      <c r="L111" s="16">
        <v>1357</v>
      </c>
      <c r="M111" s="17">
        <v>127</v>
      </c>
      <c r="N111" s="16" t="s">
        <v>44</v>
      </c>
      <c r="O111" s="17" t="s">
        <v>45</v>
      </c>
      <c r="P111" s="13"/>
      <c r="Q111" s="22">
        <f t="shared" si="3"/>
        <v>175</v>
      </c>
      <c r="R111" s="14"/>
    </row>
    <row r="112" spans="1:18" x14ac:dyDescent="0.45">
      <c r="A112" s="10">
        <v>103</v>
      </c>
      <c r="B112" s="15">
        <v>4</v>
      </c>
      <c r="C112" s="11"/>
      <c r="D112" s="11" t="s">
        <v>25</v>
      </c>
      <c r="E112" s="11" t="s">
        <v>23</v>
      </c>
      <c r="F112" s="11" t="s">
        <v>32</v>
      </c>
      <c r="G112" s="11" t="s">
        <v>41</v>
      </c>
      <c r="H112" s="16">
        <v>1</v>
      </c>
      <c r="I112" s="20">
        <v>120</v>
      </c>
      <c r="J112" s="20">
        <v>201</v>
      </c>
      <c r="K112" s="11" t="s">
        <v>60</v>
      </c>
      <c r="L112" s="16">
        <v>1357</v>
      </c>
      <c r="M112" s="17">
        <v>127</v>
      </c>
      <c r="N112" s="16" t="s">
        <v>44</v>
      </c>
      <c r="O112" s="17" t="s">
        <v>44</v>
      </c>
      <c r="P112" s="13"/>
      <c r="Q112" s="22">
        <f t="shared" si="3"/>
        <v>175</v>
      </c>
      <c r="R112" s="14"/>
    </row>
    <row r="113" spans="1:18" x14ac:dyDescent="0.45">
      <c r="A113" s="15">
        <v>104</v>
      </c>
      <c r="B113" s="15">
        <v>4</v>
      </c>
      <c r="C113" s="16">
        <v>37</v>
      </c>
      <c r="D113" s="11" t="s">
        <v>25</v>
      </c>
      <c r="E113" s="11" t="s">
        <v>23</v>
      </c>
      <c r="F113" s="11" t="s">
        <v>32</v>
      </c>
      <c r="G113" s="11" t="s">
        <v>41</v>
      </c>
      <c r="H113" s="16">
        <v>1</v>
      </c>
      <c r="I113" s="21">
        <v>406.5</v>
      </c>
      <c r="J113" s="21">
        <v>201</v>
      </c>
      <c r="K113" s="11" t="s">
        <v>60</v>
      </c>
      <c r="L113" s="16">
        <v>1357</v>
      </c>
      <c r="M113" s="17">
        <v>127</v>
      </c>
      <c r="N113" s="16" t="s">
        <v>69</v>
      </c>
      <c r="O113" s="17" t="s">
        <v>69</v>
      </c>
      <c r="P113" s="18"/>
      <c r="Q113" s="22">
        <f t="shared" si="3"/>
        <v>175</v>
      </c>
      <c r="R113" s="19"/>
    </row>
    <row r="114" spans="1:18" x14ac:dyDescent="0.45">
      <c r="A114" s="10">
        <v>105</v>
      </c>
      <c r="B114" s="15">
        <v>4</v>
      </c>
      <c r="C114" s="11">
        <v>38</v>
      </c>
      <c r="D114" s="11" t="s">
        <v>25</v>
      </c>
      <c r="E114" s="11" t="s">
        <v>23</v>
      </c>
      <c r="F114" s="11" t="s">
        <v>32</v>
      </c>
      <c r="G114" s="11" t="s">
        <v>41</v>
      </c>
      <c r="H114" s="16">
        <v>1</v>
      </c>
      <c r="I114" s="20">
        <v>259</v>
      </c>
      <c r="J114" s="20">
        <v>201</v>
      </c>
      <c r="K114" s="11" t="s">
        <v>60</v>
      </c>
      <c r="L114" s="16">
        <v>1357</v>
      </c>
      <c r="M114" s="17">
        <v>127</v>
      </c>
      <c r="N114" s="16" t="s">
        <v>44</v>
      </c>
      <c r="O114" s="17" t="s">
        <v>45</v>
      </c>
      <c r="P114" s="13"/>
      <c r="Q114" s="22">
        <f t="shared" si="3"/>
        <v>175</v>
      </c>
      <c r="R114" s="14"/>
    </row>
    <row r="115" spans="1:18" x14ac:dyDescent="0.45">
      <c r="A115" s="15">
        <v>106</v>
      </c>
      <c r="B115" s="15">
        <v>4</v>
      </c>
      <c r="C115" s="16"/>
      <c r="D115" s="11" t="s">
        <v>25</v>
      </c>
      <c r="E115" s="11" t="s">
        <v>23</v>
      </c>
      <c r="F115" s="11" t="s">
        <v>32</v>
      </c>
      <c r="G115" s="11" t="s">
        <v>41</v>
      </c>
      <c r="H115" s="16">
        <v>1</v>
      </c>
      <c r="I115" s="21">
        <v>119.5</v>
      </c>
      <c r="J115" s="21">
        <v>201</v>
      </c>
      <c r="K115" s="11" t="s">
        <v>60</v>
      </c>
      <c r="L115" s="16">
        <v>1357</v>
      </c>
      <c r="M115" s="17">
        <v>127</v>
      </c>
      <c r="N115" s="16" t="s">
        <v>44</v>
      </c>
      <c r="O115" s="17" t="s">
        <v>44</v>
      </c>
      <c r="P115" s="18"/>
      <c r="Q115" s="22">
        <f t="shared" si="3"/>
        <v>175</v>
      </c>
      <c r="R115" s="19"/>
    </row>
    <row r="116" spans="1:18" x14ac:dyDescent="0.45">
      <c r="A116" s="10">
        <v>107</v>
      </c>
      <c r="B116" s="15">
        <v>4</v>
      </c>
      <c r="C116" s="11">
        <v>39</v>
      </c>
      <c r="D116" s="11" t="s">
        <v>25</v>
      </c>
      <c r="E116" s="11" t="s">
        <v>23</v>
      </c>
      <c r="F116" s="11" t="s">
        <v>32</v>
      </c>
      <c r="G116" s="11" t="s">
        <v>41</v>
      </c>
      <c r="H116" s="16">
        <v>1</v>
      </c>
      <c r="I116" s="20">
        <v>394</v>
      </c>
      <c r="J116" s="20">
        <v>201</v>
      </c>
      <c r="K116" s="11" t="s">
        <v>60</v>
      </c>
      <c r="L116" s="16">
        <v>1357</v>
      </c>
      <c r="M116" s="17">
        <v>127</v>
      </c>
      <c r="N116" s="16" t="s">
        <v>45</v>
      </c>
      <c r="O116" s="17" t="s">
        <v>45</v>
      </c>
      <c r="P116" s="13"/>
      <c r="Q116" s="22">
        <f t="shared" si="3"/>
        <v>175</v>
      </c>
      <c r="R116" s="14"/>
    </row>
    <row r="117" spans="1:18" x14ac:dyDescent="0.45">
      <c r="A117" s="15">
        <v>108</v>
      </c>
      <c r="B117" s="15">
        <v>4</v>
      </c>
      <c r="C117" s="16">
        <v>40</v>
      </c>
      <c r="D117" s="11" t="s">
        <v>25</v>
      </c>
      <c r="E117" s="11" t="s">
        <v>23</v>
      </c>
      <c r="F117" s="11" t="s">
        <v>32</v>
      </c>
      <c r="G117" s="11" t="s">
        <v>41</v>
      </c>
      <c r="H117" s="16">
        <v>1</v>
      </c>
      <c r="I117" s="21">
        <v>387</v>
      </c>
      <c r="J117" s="21">
        <v>202</v>
      </c>
      <c r="K117" s="11" t="s">
        <v>60</v>
      </c>
      <c r="L117" s="16">
        <v>2205</v>
      </c>
      <c r="M117" s="17">
        <v>127</v>
      </c>
      <c r="N117" s="16" t="s">
        <v>44</v>
      </c>
      <c r="O117" s="17" t="s">
        <v>44</v>
      </c>
      <c r="P117" s="18"/>
      <c r="Q117" s="22">
        <f t="shared" si="3"/>
        <v>175</v>
      </c>
      <c r="R117" s="19"/>
    </row>
    <row r="118" spans="1:18" x14ac:dyDescent="0.45">
      <c r="A118" s="10">
        <v>109</v>
      </c>
      <c r="B118" s="15">
        <v>4</v>
      </c>
      <c r="C118" s="11"/>
      <c r="D118" s="11" t="s">
        <v>25</v>
      </c>
      <c r="E118" s="11" t="s">
        <v>23</v>
      </c>
      <c r="F118" s="11" t="s">
        <v>32</v>
      </c>
      <c r="G118" s="11" t="s">
        <v>41</v>
      </c>
      <c r="H118" s="16">
        <v>1</v>
      </c>
      <c r="I118" s="20">
        <v>137</v>
      </c>
      <c r="J118" s="20">
        <v>202</v>
      </c>
      <c r="K118" s="11" t="s">
        <v>60</v>
      </c>
      <c r="L118" s="11">
        <v>2205</v>
      </c>
      <c r="M118" s="17">
        <v>127</v>
      </c>
      <c r="N118" s="16" t="s">
        <v>45</v>
      </c>
      <c r="O118" s="17" t="s">
        <v>45</v>
      </c>
      <c r="P118" s="13"/>
      <c r="Q118" s="22">
        <f t="shared" si="3"/>
        <v>175</v>
      </c>
      <c r="R118" s="14"/>
    </row>
    <row r="119" spans="1:18" x14ac:dyDescent="0.45">
      <c r="A119" s="10">
        <v>110</v>
      </c>
      <c r="B119" s="15">
        <v>4</v>
      </c>
      <c r="C119" s="11"/>
      <c r="D119" s="11" t="s">
        <v>25</v>
      </c>
      <c r="E119" s="11" t="s">
        <v>23</v>
      </c>
      <c r="F119" s="11" t="s">
        <v>32</v>
      </c>
      <c r="G119" s="11" t="s">
        <v>41</v>
      </c>
      <c r="H119" s="16">
        <v>1</v>
      </c>
      <c r="I119" s="20">
        <v>263</v>
      </c>
      <c r="J119" s="20">
        <v>202</v>
      </c>
      <c r="K119" s="11" t="s">
        <v>60</v>
      </c>
      <c r="L119" s="11">
        <v>2205</v>
      </c>
      <c r="M119" s="17">
        <v>127</v>
      </c>
      <c r="N119" s="16" t="s">
        <v>45</v>
      </c>
      <c r="O119" s="17" t="s">
        <v>45</v>
      </c>
      <c r="P119" s="13"/>
      <c r="Q119" s="22">
        <f t="shared" si="3"/>
        <v>175</v>
      </c>
      <c r="R119" s="14"/>
    </row>
    <row r="120" spans="1:18" x14ac:dyDescent="0.45">
      <c r="A120" s="10">
        <v>111</v>
      </c>
      <c r="B120" s="15">
        <v>4</v>
      </c>
      <c r="C120" s="11">
        <v>41</v>
      </c>
      <c r="D120" s="11" t="s">
        <v>25</v>
      </c>
      <c r="E120" s="11" t="s">
        <v>23</v>
      </c>
      <c r="F120" s="11" t="s">
        <v>32</v>
      </c>
      <c r="G120" s="11" t="s">
        <v>41</v>
      </c>
      <c r="H120" s="16">
        <v>1</v>
      </c>
      <c r="I120" s="20">
        <v>404.5</v>
      </c>
      <c r="J120" s="20">
        <v>263</v>
      </c>
      <c r="K120" s="11" t="s">
        <v>60</v>
      </c>
      <c r="L120" s="11">
        <v>1357</v>
      </c>
      <c r="M120" s="12">
        <v>89</v>
      </c>
      <c r="N120" s="16" t="s">
        <v>45</v>
      </c>
      <c r="O120" s="17" t="s">
        <v>45</v>
      </c>
      <c r="P120" s="13"/>
      <c r="Q120" s="22">
        <v>200</v>
      </c>
      <c r="R120" s="14"/>
    </row>
    <row r="121" spans="1:18" x14ac:dyDescent="0.45">
      <c r="A121" s="15">
        <v>112</v>
      </c>
      <c r="B121" s="15">
        <v>4</v>
      </c>
      <c r="C121" s="16">
        <v>42</v>
      </c>
      <c r="D121" s="11" t="s">
        <v>25</v>
      </c>
      <c r="E121" s="11" t="s">
        <v>23</v>
      </c>
      <c r="F121" s="11" t="s">
        <v>32</v>
      </c>
      <c r="G121" s="11" t="s">
        <v>41</v>
      </c>
      <c r="H121" s="16">
        <v>1</v>
      </c>
      <c r="I121" s="21">
        <v>116.5</v>
      </c>
      <c r="J121" s="21">
        <v>263</v>
      </c>
      <c r="K121" s="11" t="s">
        <v>60</v>
      </c>
      <c r="L121" s="11">
        <v>1357</v>
      </c>
      <c r="M121" s="12">
        <v>89</v>
      </c>
      <c r="N121" s="16" t="s">
        <v>44</v>
      </c>
      <c r="O121" s="17" t="s">
        <v>44</v>
      </c>
      <c r="P121" s="18"/>
      <c r="Q121" s="22">
        <v>200</v>
      </c>
      <c r="R121" s="19"/>
    </row>
    <row r="122" spans="1:18" x14ac:dyDescent="0.45">
      <c r="A122" s="10">
        <v>113</v>
      </c>
      <c r="B122" s="15">
        <v>4</v>
      </c>
      <c r="C122" s="11"/>
      <c r="D122" s="11" t="s">
        <v>25</v>
      </c>
      <c r="E122" s="11" t="s">
        <v>23</v>
      </c>
      <c r="F122" s="11" t="s">
        <v>32</v>
      </c>
      <c r="G122" s="11" t="s">
        <v>41</v>
      </c>
      <c r="H122" s="16">
        <v>1</v>
      </c>
      <c r="I122" s="20">
        <v>253</v>
      </c>
      <c r="J122" s="21">
        <v>263</v>
      </c>
      <c r="K122" s="11" t="s">
        <v>60</v>
      </c>
      <c r="L122" s="11">
        <v>1357</v>
      </c>
      <c r="M122" s="12">
        <v>89</v>
      </c>
      <c r="N122" s="16" t="s">
        <v>44</v>
      </c>
      <c r="O122" s="17" t="s">
        <v>45</v>
      </c>
      <c r="P122" s="13"/>
      <c r="Q122" s="22">
        <v>200</v>
      </c>
      <c r="R122" s="14"/>
    </row>
    <row r="123" spans="1:18" x14ac:dyDescent="0.45">
      <c r="A123" s="10">
        <v>114</v>
      </c>
      <c r="B123" s="15">
        <v>4</v>
      </c>
      <c r="C123" s="11">
        <v>43</v>
      </c>
      <c r="D123" s="11" t="s">
        <v>25</v>
      </c>
      <c r="E123" s="11" t="s">
        <v>23</v>
      </c>
      <c r="F123" s="11" t="s">
        <v>32</v>
      </c>
      <c r="G123" s="11" t="s">
        <v>41</v>
      </c>
      <c r="H123" s="16">
        <v>1</v>
      </c>
      <c r="I123" s="20">
        <v>255</v>
      </c>
      <c r="J123" s="21">
        <v>263</v>
      </c>
      <c r="K123" s="11" t="s">
        <v>60</v>
      </c>
      <c r="L123" s="11">
        <v>1357</v>
      </c>
      <c r="M123" s="12">
        <v>89</v>
      </c>
      <c r="N123" s="16" t="s">
        <v>45</v>
      </c>
      <c r="O123" s="17" t="s">
        <v>44</v>
      </c>
      <c r="P123" s="13"/>
      <c r="Q123" s="22">
        <v>200</v>
      </c>
      <c r="R123" s="14"/>
    </row>
    <row r="124" spans="1:18" x14ac:dyDescent="0.45">
      <c r="A124" s="15">
        <v>115</v>
      </c>
      <c r="B124" s="15">
        <v>4</v>
      </c>
      <c r="C124" s="16"/>
      <c r="D124" s="11" t="s">
        <v>25</v>
      </c>
      <c r="E124" s="11" t="s">
        <v>23</v>
      </c>
      <c r="F124" s="11" t="s">
        <v>32</v>
      </c>
      <c r="G124" s="11" t="s">
        <v>41</v>
      </c>
      <c r="H124" s="16">
        <v>1</v>
      </c>
      <c r="I124" s="21">
        <v>116</v>
      </c>
      <c r="J124" s="21">
        <v>263</v>
      </c>
      <c r="K124" s="11" t="s">
        <v>60</v>
      </c>
      <c r="L124" s="11">
        <v>1357</v>
      </c>
      <c r="M124" s="12">
        <v>89</v>
      </c>
      <c r="N124" s="16" t="s">
        <v>45</v>
      </c>
      <c r="O124" s="17" t="s">
        <v>69</v>
      </c>
      <c r="P124" s="18"/>
      <c r="Q124" s="22">
        <v>200</v>
      </c>
      <c r="R124" s="19"/>
    </row>
    <row r="125" spans="1:18" x14ac:dyDescent="0.45">
      <c r="A125" s="10">
        <v>116</v>
      </c>
      <c r="B125" s="15">
        <v>4</v>
      </c>
      <c r="C125" s="11">
        <v>44</v>
      </c>
      <c r="D125" s="11" t="s">
        <v>25</v>
      </c>
      <c r="E125" s="11" t="s">
        <v>23</v>
      </c>
      <c r="F125" s="11" t="s">
        <v>32</v>
      </c>
      <c r="G125" s="11" t="s">
        <v>41</v>
      </c>
      <c r="H125" s="16">
        <v>1</v>
      </c>
      <c r="I125" s="20">
        <v>389</v>
      </c>
      <c r="J125" s="21">
        <v>263</v>
      </c>
      <c r="K125" s="11" t="s">
        <v>60</v>
      </c>
      <c r="L125" s="11">
        <v>1357</v>
      </c>
      <c r="M125" s="12">
        <v>89</v>
      </c>
      <c r="N125" s="16" t="s">
        <v>44</v>
      </c>
      <c r="O125" s="17" t="s">
        <v>44</v>
      </c>
      <c r="P125" s="13"/>
      <c r="Q125" s="22">
        <v>200</v>
      </c>
      <c r="R125" s="14"/>
    </row>
    <row r="126" spans="1:18" x14ac:dyDescent="0.45">
      <c r="A126" s="15">
        <v>117</v>
      </c>
      <c r="B126" s="15">
        <v>4</v>
      </c>
      <c r="C126" s="16">
        <v>45</v>
      </c>
      <c r="D126" s="11" t="s">
        <v>25</v>
      </c>
      <c r="E126" s="11" t="s">
        <v>23</v>
      </c>
      <c r="F126" s="11" t="s">
        <v>32</v>
      </c>
      <c r="G126" s="11" t="s">
        <v>41</v>
      </c>
      <c r="H126" s="16">
        <v>1</v>
      </c>
      <c r="I126" s="21">
        <v>392</v>
      </c>
      <c r="J126" s="21">
        <v>263</v>
      </c>
      <c r="K126" s="11" t="s">
        <v>60</v>
      </c>
      <c r="L126" s="11">
        <v>1357</v>
      </c>
      <c r="M126" s="12">
        <v>89</v>
      </c>
      <c r="N126" s="16" t="s">
        <v>45</v>
      </c>
      <c r="O126" s="17" t="s">
        <v>45</v>
      </c>
      <c r="P126" s="18"/>
      <c r="Q126" s="22">
        <v>200</v>
      </c>
      <c r="R126" s="19"/>
    </row>
    <row r="127" spans="1:18" x14ac:dyDescent="0.45">
      <c r="A127" s="10">
        <v>118</v>
      </c>
      <c r="B127" s="15">
        <v>4</v>
      </c>
      <c r="C127" s="11">
        <v>46</v>
      </c>
      <c r="D127" s="11" t="s">
        <v>25</v>
      </c>
      <c r="E127" s="11" t="s">
        <v>23</v>
      </c>
      <c r="F127" s="11" t="s">
        <v>32</v>
      </c>
      <c r="G127" s="11" t="s">
        <v>41</v>
      </c>
      <c r="H127" s="16">
        <v>1</v>
      </c>
      <c r="I127" s="20">
        <v>251</v>
      </c>
      <c r="J127" s="21">
        <v>263</v>
      </c>
      <c r="K127" s="11" t="s">
        <v>60</v>
      </c>
      <c r="L127" s="11">
        <v>1357</v>
      </c>
      <c r="M127" s="12">
        <v>89</v>
      </c>
      <c r="N127" s="16" t="s">
        <v>45</v>
      </c>
      <c r="O127" s="17" t="s">
        <v>45</v>
      </c>
      <c r="P127" s="13"/>
      <c r="Q127" s="22">
        <v>200</v>
      </c>
      <c r="R127" s="14"/>
    </row>
    <row r="128" spans="1:18" x14ac:dyDescent="0.45">
      <c r="A128" s="15">
        <v>119</v>
      </c>
      <c r="B128" s="15">
        <v>4</v>
      </c>
      <c r="C128" s="16" t="s">
        <v>70</v>
      </c>
      <c r="D128" s="11" t="s">
        <v>25</v>
      </c>
      <c r="E128" s="11" t="s">
        <v>23</v>
      </c>
      <c r="F128" s="11" t="s">
        <v>32</v>
      </c>
      <c r="G128" s="11" t="s">
        <v>41</v>
      </c>
      <c r="H128" s="16">
        <v>1</v>
      </c>
      <c r="I128" s="21">
        <v>405</v>
      </c>
      <c r="J128" s="21">
        <v>263</v>
      </c>
      <c r="K128" s="11" t="s">
        <v>60</v>
      </c>
      <c r="L128" s="11">
        <v>1357</v>
      </c>
      <c r="M128" s="12">
        <v>89</v>
      </c>
      <c r="N128" s="16" t="s">
        <v>69</v>
      </c>
      <c r="O128" s="17" t="s">
        <v>69</v>
      </c>
      <c r="P128" s="18"/>
      <c r="Q128" s="22">
        <v>200</v>
      </c>
      <c r="R128" s="19"/>
    </row>
    <row r="129" spans="1:18" x14ac:dyDescent="0.45">
      <c r="A129" s="10">
        <v>120</v>
      </c>
      <c r="B129" s="15">
        <v>4</v>
      </c>
      <c r="C129" s="11">
        <v>48</v>
      </c>
      <c r="D129" s="11" t="s">
        <v>25</v>
      </c>
      <c r="E129" s="11" t="s">
        <v>23</v>
      </c>
      <c r="F129" s="11" t="s">
        <v>32</v>
      </c>
      <c r="G129" s="11" t="s">
        <v>41</v>
      </c>
      <c r="H129" s="16">
        <v>1</v>
      </c>
      <c r="I129" s="20">
        <v>118</v>
      </c>
      <c r="J129" s="21">
        <v>263</v>
      </c>
      <c r="K129" s="11" t="s">
        <v>60</v>
      </c>
      <c r="L129" s="11">
        <v>1357</v>
      </c>
      <c r="M129" s="12">
        <v>89</v>
      </c>
      <c r="N129" s="16" t="s">
        <v>44</v>
      </c>
      <c r="O129" s="17" t="s">
        <v>44</v>
      </c>
      <c r="P129" s="13"/>
      <c r="Q129" s="22">
        <v>200</v>
      </c>
      <c r="R129" s="14"/>
    </row>
    <row r="130" spans="1:18" x14ac:dyDescent="0.45">
      <c r="A130" s="10">
        <v>121</v>
      </c>
      <c r="B130" s="15">
        <v>4</v>
      </c>
      <c r="C130" s="11"/>
      <c r="D130" s="11" t="s">
        <v>25</v>
      </c>
      <c r="E130" s="11" t="s">
        <v>23</v>
      </c>
      <c r="F130" s="11" t="s">
        <v>32</v>
      </c>
      <c r="G130" s="11" t="s">
        <v>41</v>
      </c>
      <c r="H130" s="16">
        <v>1</v>
      </c>
      <c r="I130" s="20">
        <v>253</v>
      </c>
      <c r="J130" s="21">
        <v>263</v>
      </c>
      <c r="K130" s="11" t="s">
        <v>60</v>
      </c>
      <c r="L130" s="11">
        <v>1357</v>
      </c>
      <c r="M130" s="12">
        <v>89</v>
      </c>
      <c r="N130" s="16" t="s">
        <v>44</v>
      </c>
      <c r="O130" s="17" t="s">
        <v>45</v>
      </c>
      <c r="P130" s="13"/>
      <c r="Q130" s="22">
        <v>200</v>
      </c>
      <c r="R130" s="14"/>
    </row>
    <row r="131" spans="1:18" x14ac:dyDescent="0.45">
      <c r="A131" s="15">
        <v>122</v>
      </c>
      <c r="B131" s="15">
        <v>4</v>
      </c>
      <c r="C131" s="16">
        <v>49</v>
      </c>
      <c r="D131" s="11" t="s">
        <v>25</v>
      </c>
      <c r="E131" s="11" t="s">
        <v>23</v>
      </c>
      <c r="F131" s="11" t="s">
        <v>32</v>
      </c>
      <c r="G131" s="11" t="s">
        <v>41</v>
      </c>
      <c r="H131" s="16">
        <v>1</v>
      </c>
      <c r="I131" s="21">
        <v>391</v>
      </c>
      <c r="J131" s="21">
        <v>263</v>
      </c>
      <c r="K131" s="11" t="s">
        <v>60</v>
      </c>
      <c r="L131" s="11">
        <v>1357</v>
      </c>
      <c r="M131" s="12">
        <v>89</v>
      </c>
      <c r="N131" s="16" t="s">
        <v>44</v>
      </c>
      <c r="O131" s="17" t="s">
        <v>44</v>
      </c>
      <c r="P131" s="18"/>
      <c r="Q131" s="22">
        <v>200</v>
      </c>
      <c r="R131" s="19"/>
    </row>
    <row r="132" spans="1:18" x14ac:dyDescent="0.45">
      <c r="A132" s="10">
        <v>123</v>
      </c>
      <c r="B132" s="15">
        <v>4</v>
      </c>
      <c r="C132" s="11">
        <v>50</v>
      </c>
      <c r="D132" s="11" t="s">
        <v>25</v>
      </c>
      <c r="E132" s="11" t="s">
        <v>23</v>
      </c>
      <c r="F132" s="11" t="s">
        <v>32</v>
      </c>
      <c r="G132" s="11" t="s">
        <v>41</v>
      </c>
      <c r="H132" s="16">
        <v>1</v>
      </c>
      <c r="I132" s="20">
        <v>254</v>
      </c>
      <c r="J132" s="21">
        <v>263</v>
      </c>
      <c r="K132" s="11" t="s">
        <v>60</v>
      </c>
      <c r="L132" s="11">
        <v>1357</v>
      </c>
      <c r="M132" s="12">
        <v>89</v>
      </c>
      <c r="N132" s="16" t="s">
        <v>69</v>
      </c>
      <c r="O132" s="17" t="s">
        <v>69</v>
      </c>
      <c r="P132" s="13"/>
      <c r="Q132" s="22">
        <v>200</v>
      </c>
      <c r="R132" s="14"/>
    </row>
    <row r="133" spans="1:18" x14ac:dyDescent="0.45">
      <c r="A133" s="15">
        <v>124</v>
      </c>
      <c r="B133" s="15">
        <v>4</v>
      </c>
      <c r="C133" s="16"/>
      <c r="D133" s="11" t="s">
        <v>25</v>
      </c>
      <c r="E133" s="11" t="s">
        <v>23</v>
      </c>
      <c r="F133" s="11" t="s">
        <v>32</v>
      </c>
      <c r="G133" s="11" t="s">
        <v>41</v>
      </c>
      <c r="H133" s="16">
        <v>1</v>
      </c>
      <c r="I133" s="21">
        <v>272</v>
      </c>
      <c r="J133" s="21">
        <v>263</v>
      </c>
      <c r="K133" s="11" t="s">
        <v>60</v>
      </c>
      <c r="L133" s="11">
        <v>1357</v>
      </c>
      <c r="M133" s="12">
        <v>89</v>
      </c>
      <c r="N133" s="16" t="s">
        <v>44</v>
      </c>
      <c r="O133" s="17" t="s">
        <v>44</v>
      </c>
      <c r="P133" s="18"/>
      <c r="Q133" s="22">
        <v>200</v>
      </c>
      <c r="R133" s="19"/>
    </row>
    <row r="134" spans="1:18" x14ac:dyDescent="0.45">
      <c r="A134" s="10">
        <v>125</v>
      </c>
      <c r="B134" s="15">
        <v>4</v>
      </c>
      <c r="C134" s="11" t="s">
        <v>73</v>
      </c>
      <c r="D134" s="11" t="s">
        <v>25</v>
      </c>
      <c r="E134" s="11" t="s">
        <v>23</v>
      </c>
      <c r="F134" s="11" t="s">
        <v>32</v>
      </c>
      <c r="G134" s="11" t="s">
        <v>41</v>
      </c>
      <c r="H134" s="16">
        <v>1</v>
      </c>
      <c r="I134" s="20">
        <v>274</v>
      </c>
      <c r="J134" s="21">
        <v>263</v>
      </c>
      <c r="K134" s="11" t="s">
        <v>60</v>
      </c>
      <c r="L134" s="11">
        <v>1357</v>
      </c>
      <c r="M134" s="12">
        <v>89</v>
      </c>
      <c r="N134" s="16" t="s">
        <v>45</v>
      </c>
      <c r="O134" s="17" t="s">
        <v>45</v>
      </c>
      <c r="P134" s="13"/>
      <c r="Q134" s="22">
        <v>200</v>
      </c>
      <c r="R134" s="14"/>
    </row>
    <row r="135" spans="1:18" x14ac:dyDescent="0.45">
      <c r="A135" s="15">
        <v>126</v>
      </c>
      <c r="B135" s="15">
        <v>4</v>
      </c>
      <c r="C135" s="16"/>
      <c r="D135" s="11" t="s">
        <v>25</v>
      </c>
      <c r="E135" s="11" t="s">
        <v>23</v>
      </c>
      <c r="F135" s="11" t="s">
        <v>32</v>
      </c>
      <c r="G135" s="11" t="s">
        <v>41</v>
      </c>
      <c r="H135" s="16">
        <v>1</v>
      </c>
      <c r="I135" s="21">
        <v>268</v>
      </c>
      <c r="J135" s="21">
        <v>263</v>
      </c>
      <c r="K135" s="11" t="s">
        <v>60</v>
      </c>
      <c r="L135" s="11">
        <v>1357</v>
      </c>
      <c r="M135" s="12">
        <v>89</v>
      </c>
      <c r="N135" s="16" t="s">
        <v>44</v>
      </c>
      <c r="O135" s="17" t="s">
        <v>44</v>
      </c>
      <c r="P135" s="18"/>
      <c r="Q135" s="22">
        <v>200</v>
      </c>
      <c r="R135" s="19"/>
    </row>
    <row r="136" spans="1:18" x14ac:dyDescent="0.45">
      <c r="A136" s="10">
        <v>127</v>
      </c>
      <c r="B136" s="15">
        <v>4</v>
      </c>
      <c r="C136" s="11">
        <v>52</v>
      </c>
      <c r="D136" s="11" t="s">
        <v>25</v>
      </c>
      <c r="E136" s="11" t="s">
        <v>23</v>
      </c>
      <c r="F136" s="11" t="s">
        <v>32</v>
      </c>
      <c r="G136" s="11" t="s">
        <v>41</v>
      </c>
      <c r="H136" s="16">
        <v>1</v>
      </c>
      <c r="I136" s="20">
        <v>115.5</v>
      </c>
      <c r="J136" s="21">
        <v>263</v>
      </c>
      <c r="K136" s="11" t="s">
        <v>60</v>
      </c>
      <c r="L136" s="11">
        <v>1357</v>
      </c>
      <c r="M136" s="12">
        <v>89</v>
      </c>
      <c r="N136" s="16" t="s">
        <v>69</v>
      </c>
      <c r="O136" s="17" t="s">
        <v>69</v>
      </c>
      <c r="P136" s="13"/>
      <c r="Q136" s="22">
        <v>200</v>
      </c>
      <c r="R136" s="14"/>
    </row>
    <row r="137" spans="1:18" x14ac:dyDescent="0.45">
      <c r="A137" s="10">
        <v>128</v>
      </c>
      <c r="B137" s="15">
        <v>4</v>
      </c>
      <c r="C137" s="11"/>
      <c r="D137" s="11" t="s">
        <v>25</v>
      </c>
      <c r="E137" s="11" t="s">
        <v>23</v>
      </c>
      <c r="F137" s="11" t="s">
        <v>32</v>
      </c>
      <c r="G137" s="11" t="s">
        <v>41</v>
      </c>
      <c r="H137" s="16">
        <v>1</v>
      </c>
      <c r="I137" s="20">
        <v>253</v>
      </c>
      <c r="J137" s="21">
        <v>263</v>
      </c>
      <c r="K137" s="11" t="s">
        <v>60</v>
      </c>
      <c r="L137" s="11">
        <v>1357</v>
      </c>
      <c r="M137" s="12">
        <v>89</v>
      </c>
      <c r="N137" s="16" t="s">
        <v>71</v>
      </c>
      <c r="O137" s="17" t="s">
        <v>69</v>
      </c>
      <c r="P137" s="13"/>
      <c r="Q137" s="22">
        <v>200</v>
      </c>
      <c r="R137" s="14"/>
    </row>
    <row r="138" spans="1:18" x14ac:dyDescent="0.45">
      <c r="A138" s="10">
        <v>129</v>
      </c>
      <c r="B138" s="15">
        <v>4</v>
      </c>
      <c r="C138" s="11">
        <v>53</v>
      </c>
      <c r="D138" s="11" t="s">
        <v>25</v>
      </c>
      <c r="E138" s="11" t="s">
        <v>23</v>
      </c>
      <c r="F138" s="11" t="s">
        <v>32</v>
      </c>
      <c r="G138" s="11" t="s">
        <v>41</v>
      </c>
      <c r="H138" s="16">
        <v>1</v>
      </c>
      <c r="I138" s="20">
        <v>253</v>
      </c>
      <c r="J138" s="21">
        <v>263</v>
      </c>
      <c r="K138" s="11" t="s">
        <v>60</v>
      </c>
      <c r="L138" s="11">
        <v>1357</v>
      </c>
      <c r="M138" s="12">
        <v>89</v>
      </c>
      <c r="N138" s="16" t="s">
        <v>69</v>
      </c>
      <c r="O138" s="17" t="s">
        <v>71</v>
      </c>
      <c r="P138" s="13"/>
      <c r="Q138" s="22">
        <v>200</v>
      </c>
      <c r="R138" s="14"/>
    </row>
    <row r="139" spans="1:18" x14ac:dyDescent="0.45">
      <c r="A139" s="15">
        <v>130</v>
      </c>
      <c r="B139" s="15">
        <v>4</v>
      </c>
      <c r="C139" s="16"/>
      <c r="D139" s="11" t="s">
        <v>25</v>
      </c>
      <c r="E139" s="11" t="s">
        <v>23</v>
      </c>
      <c r="F139" s="11" t="s">
        <v>32</v>
      </c>
      <c r="G139" s="11" t="s">
        <v>41</v>
      </c>
      <c r="H139" s="16">
        <v>1</v>
      </c>
      <c r="I139" s="21">
        <v>112</v>
      </c>
      <c r="J139" s="21">
        <v>263</v>
      </c>
      <c r="K139" s="11" t="s">
        <v>60</v>
      </c>
      <c r="L139" s="11">
        <v>1357</v>
      </c>
      <c r="M139" s="12">
        <v>89</v>
      </c>
      <c r="N139" s="16" t="s">
        <v>69</v>
      </c>
      <c r="O139" s="17" t="s">
        <v>69</v>
      </c>
      <c r="P139" s="18"/>
      <c r="Q139" s="22">
        <v>200</v>
      </c>
      <c r="R139" s="19"/>
    </row>
    <row r="140" spans="1:18" x14ac:dyDescent="0.45">
      <c r="A140" s="10">
        <v>131</v>
      </c>
      <c r="B140" s="15">
        <v>4</v>
      </c>
      <c r="C140" s="11">
        <v>54</v>
      </c>
      <c r="D140" s="11" t="s">
        <v>25</v>
      </c>
      <c r="E140" s="11" t="s">
        <v>23</v>
      </c>
      <c r="F140" s="11" t="s">
        <v>32</v>
      </c>
      <c r="G140" s="11" t="s">
        <v>41</v>
      </c>
      <c r="H140" s="16">
        <v>1</v>
      </c>
      <c r="I140" s="20">
        <v>388</v>
      </c>
      <c r="J140" s="21">
        <v>263</v>
      </c>
      <c r="K140" s="11" t="s">
        <v>60</v>
      </c>
      <c r="L140" s="11">
        <v>1357</v>
      </c>
      <c r="M140" s="12">
        <v>89</v>
      </c>
      <c r="N140" s="16" t="s">
        <v>44</v>
      </c>
      <c r="O140" s="17" t="s">
        <v>44</v>
      </c>
      <c r="P140" s="13"/>
      <c r="Q140" s="22">
        <v>200</v>
      </c>
      <c r="R140" s="14"/>
    </row>
    <row r="141" spans="1:18" x14ac:dyDescent="0.45">
      <c r="A141" s="10">
        <v>132</v>
      </c>
      <c r="B141" s="15">
        <v>4</v>
      </c>
      <c r="C141" s="11">
        <v>55</v>
      </c>
      <c r="D141" s="11" t="s">
        <v>25</v>
      </c>
      <c r="E141" s="11" t="s">
        <v>23</v>
      </c>
      <c r="F141" s="11" t="s">
        <v>32</v>
      </c>
      <c r="G141" s="11" t="s">
        <v>41</v>
      </c>
      <c r="H141" s="16">
        <v>1</v>
      </c>
      <c r="I141" s="20">
        <v>392</v>
      </c>
      <c r="J141" s="21">
        <v>263</v>
      </c>
      <c r="K141" s="11" t="s">
        <v>60</v>
      </c>
      <c r="L141" s="11">
        <v>1357</v>
      </c>
      <c r="M141" s="12">
        <v>89</v>
      </c>
      <c r="N141" s="16" t="s">
        <v>69</v>
      </c>
      <c r="O141" s="17" t="s">
        <v>69</v>
      </c>
      <c r="P141" s="13"/>
      <c r="Q141" s="22">
        <v>200</v>
      </c>
      <c r="R141" s="14"/>
    </row>
    <row r="142" spans="1:18" x14ac:dyDescent="0.45">
      <c r="A142" s="15">
        <v>133</v>
      </c>
      <c r="B142" s="15">
        <v>4</v>
      </c>
      <c r="C142" s="16">
        <v>56</v>
      </c>
      <c r="D142" s="11" t="s">
        <v>25</v>
      </c>
      <c r="E142" s="11" t="s">
        <v>23</v>
      </c>
      <c r="F142" s="11" t="s">
        <v>32</v>
      </c>
      <c r="G142" s="11" t="s">
        <v>41</v>
      </c>
      <c r="H142" s="16">
        <v>1</v>
      </c>
      <c r="I142" s="21">
        <v>115</v>
      </c>
      <c r="J142" s="21">
        <v>263</v>
      </c>
      <c r="K142" s="11" t="s">
        <v>60</v>
      </c>
      <c r="L142" s="11">
        <v>1357</v>
      </c>
      <c r="M142" s="12">
        <v>89</v>
      </c>
      <c r="N142" s="16" t="s">
        <v>69</v>
      </c>
      <c r="O142" s="17" t="s">
        <v>69</v>
      </c>
      <c r="P142" s="18"/>
      <c r="Q142" s="22">
        <v>200</v>
      </c>
      <c r="R142" s="19"/>
    </row>
    <row r="143" spans="1:18" x14ac:dyDescent="0.45">
      <c r="A143" s="10">
        <v>134</v>
      </c>
      <c r="B143" s="15">
        <v>4</v>
      </c>
      <c r="C143" s="11"/>
      <c r="D143" s="11" t="s">
        <v>25</v>
      </c>
      <c r="E143" s="11" t="s">
        <v>23</v>
      </c>
      <c r="F143" s="11" t="s">
        <v>32</v>
      </c>
      <c r="G143" s="11" t="s">
        <v>41</v>
      </c>
      <c r="H143" s="16">
        <v>1</v>
      </c>
      <c r="I143" s="20">
        <v>253</v>
      </c>
      <c r="J143" s="21">
        <v>263</v>
      </c>
      <c r="K143" s="11" t="s">
        <v>60</v>
      </c>
      <c r="L143" s="11">
        <v>1357</v>
      </c>
      <c r="M143" s="12">
        <v>89</v>
      </c>
      <c r="N143" s="16" t="s">
        <v>71</v>
      </c>
      <c r="O143" s="17" t="s">
        <v>69</v>
      </c>
      <c r="P143" s="13"/>
      <c r="Q143" s="22">
        <v>200</v>
      </c>
      <c r="R143" s="14"/>
    </row>
    <row r="144" spans="1:18" x14ac:dyDescent="0.45">
      <c r="A144" s="15">
        <v>135</v>
      </c>
      <c r="B144" s="15">
        <v>4</v>
      </c>
      <c r="C144" s="16">
        <v>57</v>
      </c>
      <c r="D144" s="11" t="s">
        <v>25</v>
      </c>
      <c r="E144" s="11" t="s">
        <v>23</v>
      </c>
      <c r="F144" s="11" t="s">
        <v>32</v>
      </c>
      <c r="G144" s="11" t="s">
        <v>41</v>
      </c>
      <c r="H144" s="16">
        <v>1</v>
      </c>
      <c r="I144" s="21">
        <v>253</v>
      </c>
      <c r="J144" s="21">
        <v>263</v>
      </c>
      <c r="K144" s="11" t="s">
        <v>60</v>
      </c>
      <c r="L144" s="11">
        <v>1357</v>
      </c>
      <c r="M144" s="12">
        <v>89</v>
      </c>
      <c r="N144" s="16" t="s">
        <v>69</v>
      </c>
      <c r="O144" s="17" t="s">
        <v>71</v>
      </c>
      <c r="P144" s="18"/>
      <c r="Q144" s="22">
        <v>200</v>
      </c>
      <c r="R144" s="19"/>
    </row>
    <row r="145" spans="1:18" x14ac:dyDescent="0.45">
      <c r="A145" s="10">
        <v>136</v>
      </c>
      <c r="B145" s="15">
        <v>4</v>
      </c>
      <c r="C145" s="11"/>
      <c r="D145" s="11" t="s">
        <v>25</v>
      </c>
      <c r="E145" s="11" t="s">
        <v>23</v>
      </c>
      <c r="F145" s="11" t="s">
        <v>32</v>
      </c>
      <c r="G145" s="11" t="s">
        <v>41</v>
      </c>
      <c r="H145" s="16">
        <v>1</v>
      </c>
      <c r="I145" s="20">
        <v>116</v>
      </c>
      <c r="J145" s="21">
        <v>263</v>
      </c>
      <c r="K145" s="11" t="s">
        <v>60</v>
      </c>
      <c r="L145" s="11">
        <v>1357</v>
      </c>
      <c r="M145" s="12">
        <v>89</v>
      </c>
      <c r="N145" s="16" t="s">
        <v>69</v>
      </c>
      <c r="O145" s="17" t="s">
        <v>69</v>
      </c>
      <c r="P145" s="13"/>
      <c r="Q145" s="22">
        <v>200</v>
      </c>
      <c r="R145" s="14"/>
    </row>
    <row r="146" spans="1:18" x14ac:dyDescent="0.45">
      <c r="A146" s="15">
        <v>137</v>
      </c>
      <c r="B146" s="15">
        <v>4</v>
      </c>
      <c r="C146" s="16">
        <v>58</v>
      </c>
      <c r="D146" s="11" t="s">
        <v>25</v>
      </c>
      <c r="E146" s="11" t="s">
        <v>23</v>
      </c>
      <c r="F146" s="11" t="s">
        <v>32</v>
      </c>
      <c r="G146" s="11" t="s">
        <v>41</v>
      </c>
      <c r="H146" s="16">
        <v>1</v>
      </c>
      <c r="I146" s="21">
        <v>402</v>
      </c>
      <c r="J146" s="21">
        <v>263</v>
      </c>
      <c r="K146" s="11" t="s">
        <v>60</v>
      </c>
      <c r="L146" s="11">
        <v>1357</v>
      </c>
      <c r="M146" s="12">
        <v>89</v>
      </c>
      <c r="N146" s="16" t="s">
        <v>71</v>
      </c>
      <c r="O146" s="17" t="s">
        <v>44</v>
      </c>
      <c r="P146" s="18"/>
      <c r="Q146" s="22">
        <v>200</v>
      </c>
      <c r="R146" s="19"/>
    </row>
    <row r="147" spans="1:18" x14ac:dyDescent="0.45">
      <c r="A147" s="10">
        <v>138</v>
      </c>
      <c r="B147" s="15">
        <v>4</v>
      </c>
      <c r="C147" s="11" t="s">
        <v>74</v>
      </c>
      <c r="D147" s="11" t="s">
        <v>25</v>
      </c>
      <c r="E147" s="11" t="s">
        <v>23</v>
      </c>
      <c r="F147" s="11" t="s">
        <v>32</v>
      </c>
      <c r="G147" s="11" t="s">
        <v>41</v>
      </c>
      <c r="H147" s="16">
        <v>1</v>
      </c>
      <c r="I147" s="20">
        <v>273</v>
      </c>
      <c r="J147" s="21">
        <v>263</v>
      </c>
      <c r="K147" s="11" t="s">
        <v>60</v>
      </c>
      <c r="L147" s="11">
        <v>1357</v>
      </c>
      <c r="M147" s="12">
        <v>89</v>
      </c>
      <c r="N147" s="16" t="s">
        <v>69</v>
      </c>
      <c r="O147" s="17" t="s">
        <v>45</v>
      </c>
      <c r="P147" s="13"/>
      <c r="Q147" s="22">
        <v>200</v>
      </c>
      <c r="R147" s="14"/>
    </row>
    <row r="148" spans="1:18" x14ac:dyDescent="0.45">
      <c r="A148" s="10">
        <v>139</v>
      </c>
      <c r="B148" s="15">
        <v>4</v>
      </c>
      <c r="C148" s="11"/>
      <c r="D148" s="11" t="s">
        <v>25</v>
      </c>
      <c r="E148" s="11" t="s">
        <v>23</v>
      </c>
      <c r="F148" s="11" t="s">
        <v>32</v>
      </c>
      <c r="G148" s="11" t="s">
        <v>41</v>
      </c>
      <c r="H148" s="16">
        <v>1</v>
      </c>
      <c r="I148" s="20">
        <v>255.5</v>
      </c>
      <c r="J148" s="21">
        <v>263</v>
      </c>
      <c r="K148" s="11" t="s">
        <v>60</v>
      </c>
      <c r="L148" s="11">
        <v>1357</v>
      </c>
      <c r="M148" s="12">
        <v>89</v>
      </c>
      <c r="N148" s="16" t="s">
        <v>71</v>
      </c>
      <c r="O148" s="17" t="s">
        <v>71</v>
      </c>
      <c r="P148" s="13"/>
      <c r="Q148" s="22">
        <v>200</v>
      </c>
      <c r="R148" s="14"/>
    </row>
    <row r="149" spans="1:18" x14ac:dyDescent="0.45">
      <c r="A149" s="15">
        <v>140</v>
      </c>
      <c r="B149" s="15">
        <v>4</v>
      </c>
      <c r="C149" s="16">
        <v>60</v>
      </c>
      <c r="D149" s="11" t="s">
        <v>25</v>
      </c>
      <c r="E149" s="11" t="s">
        <v>23</v>
      </c>
      <c r="F149" s="11" t="s">
        <v>32</v>
      </c>
      <c r="G149" s="11" t="s">
        <v>41</v>
      </c>
      <c r="H149" s="16">
        <v>1</v>
      </c>
      <c r="I149" s="21">
        <v>389</v>
      </c>
      <c r="J149" s="21">
        <v>263</v>
      </c>
      <c r="K149" s="11" t="s">
        <v>60</v>
      </c>
      <c r="L149" s="11">
        <v>1357</v>
      </c>
      <c r="M149" s="12">
        <v>89</v>
      </c>
      <c r="N149" s="16" t="s">
        <v>69</v>
      </c>
      <c r="O149" s="17" t="s">
        <v>69</v>
      </c>
      <c r="P149" s="18"/>
      <c r="Q149" s="22">
        <v>200</v>
      </c>
      <c r="R149" s="19"/>
    </row>
    <row r="150" spans="1:18" x14ac:dyDescent="0.45">
      <c r="A150" s="10">
        <v>141</v>
      </c>
      <c r="B150" s="15">
        <v>4</v>
      </c>
      <c r="C150" s="11">
        <v>61</v>
      </c>
      <c r="D150" s="11" t="s">
        <v>25</v>
      </c>
      <c r="E150" s="11" t="s">
        <v>23</v>
      </c>
      <c r="F150" s="11" t="s">
        <v>32</v>
      </c>
      <c r="G150" s="11" t="s">
        <v>41</v>
      </c>
      <c r="H150" s="16">
        <v>1</v>
      </c>
      <c r="I150" s="20">
        <v>255</v>
      </c>
      <c r="J150" s="21">
        <v>263</v>
      </c>
      <c r="K150" s="11" t="s">
        <v>60</v>
      </c>
      <c r="L150" s="11">
        <v>1357</v>
      </c>
      <c r="M150" s="12">
        <v>89</v>
      </c>
      <c r="N150" s="16" t="s">
        <v>69</v>
      </c>
      <c r="O150" s="17" t="s">
        <v>71</v>
      </c>
      <c r="P150" s="13"/>
      <c r="Q150" s="22">
        <v>200</v>
      </c>
      <c r="R150" s="14"/>
    </row>
    <row r="151" spans="1:18" x14ac:dyDescent="0.45">
      <c r="A151" s="15">
        <v>142</v>
      </c>
      <c r="B151" s="15">
        <v>4</v>
      </c>
      <c r="C151" s="16"/>
      <c r="D151" s="11" t="s">
        <v>25</v>
      </c>
      <c r="E151" s="11" t="s">
        <v>23</v>
      </c>
      <c r="F151" s="11" t="s">
        <v>32</v>
      </c>
      <c r="G151" s="11" t="s">
        <v>41</v>
      </c>
      <c r="H151" s="16">
        <v>1</v>
      </c>
      <c r="I151" s="21">
        <v>113</v>
      </c>
      <c r="J151" s="21">
        <v>263</v>
      </c>
      <c r="K151" s="11" t="s">
        <v>60</v>
      </c>
      <c r="L151" s="11">
        <v>1357</v>
      </c>
      <c r="M151" s="12">
        <v>89</v>
      </c>
      <c r="N151" s="16" t="s">
        <v>69</v>
      </c>
      <c r="O151" s="17" t="s">
        <v>69</v>
      </c>
      <c r="P151" s="18"/>
      <c r="Q151" s="22">
        <v>200</v>
      </c>
      <c r="R151" s="19"/>
    </row>
    <row r="152" spans="1:18" x14ac:dyDescent="0.45">
      <c r="A152" s="10">
        <v>143</v>
      </c>
      <c r="B152" s="15">
        <v>4</v>
      </c>
      <c r="C152" s="11">
        <v>62</v>
      </c>
      <c r="D152" s="11" t="s">
        <v>25</v>
      </c>
      <c r="E152" s="11" t="s">
        <v>23</v>
      </c>
      <c r="F152" s="11" t="s">
        <v>32</v>
      </c>
      <c r="G152" s="11" t="s">
        <v>41</v>
      </c>
      <c r="H152" s="16">
        <v>1</v>
      </c>
      <c r="I152" s="20">
        <v>403</v>
      </c>
      <c r="J152" s="21">
        <v>263</v>
      </c>
      <c r="K152" s="11" t="s">
        <v>60</v>
      </c>
      <c r="L152" s="11">
        <v>1357</v>
      </c>
      <c r="M152" s="12">
        <v>89</v>
      </c>
      <c r="N152" s="16" t="s">
        <v>71</v>
      </c>
      <c r="O152" s="17" t="s">
        <v>71</v>
      </c>
      <c r="P152" s="13"/>
      <c r="Q152" s="22">
        <v>200</v>
      </c>
      <c r="R152" s="14"/>
    </row>
    <row r="153" spans="1:18" x14ac:dyDescent="0.45">
      <c r="A153" s="15">
        <v>144</v>
      </c>
      <c r="B153" s="15"/>
      <c r="C153" s="16"/>
      <c r="D153" s="16"/>
      <c r="E153" s="16"/>
      <c r="F153" s="16"/>
      <c r="G153" s="16"/>
      <c r="H153" s="16"/>
      <c r="I153" s="21"/>
      <c r="J153" s="21"/>
      <c r="K153" s="16"/>
      <c r="L153" s="16"/>
      <c r="M153" s="17"/>
      <c r="N153" s="16"/>
      <c r="O153" s="17"/>
      <c r="P153" s="18"/>
      <c r="Q153" s="22"/>
      <c r="R153" s="19"/>
    </row>
    <row r="154" spans="1:18" x14ac:dyDescent="0.45">
      <c r="A154" s="10">
        <v>145</v>
      </c>
      <c r="B154" s="10"/>
      <c r="C154" s="11"/>
      <c r="D154" s="11"/>
      <c r="E154" s="11"/>
      <c r="F154" s="11"/>
      <c r="G154" s="11"/>
      <c r="H154" s="11"/>
      <c r="I154" s="20"/>
      <c r="J154" s="20"/>
      <c r="K154" s="11"/>
      <c r="L154" s="11"/>
      <c r="M154" s="12"/>
      <c r="N154" s="16"/>
      <c r="O154" s="17"/>
      <c r="P154" s="13"/>
      <c r="Q154" s="22"/>
      <c r="R154" s="14"/>
    </row>
    <row r="155" spans="1:18" x14ac:dyDescent="0.45">
      <c r="A155" s="15"/>
      <c r="B155" s="10"/>
      <c r="C155" s="16"/>
      <c r="D155" s="16"/>
      <c r="E155" s="16"/>
      <c r="F155" s="16"/>
      <c r="G155" s="16"/>
      <c r="H155" s="16">
        <f>SUBTOTAL(109,Tabelle1[Stk])</f>
        <v>143</v>
      </c>
      <c r="I155" s="21">
        <f>SUBTOTAL(109,Tabelle1[Breite])/100</f>
        <v>423.75</v>
      </c>
      <c r="J155" s="21">
        <f>SUBTOTAL(101,Tabelle1[Höhe])</f>
        <v>239.88811188811189</v>
      </c>
      <c r="K155" s="16"/>
      <c r="L155" s="17"/>
      <c r="M155" s="17"/>
      <c r="N155" s="16"/>
      <c r="O155" s="17"/>
      <c r="P155" s="18"/>
      <c r="Q155" s="37"/>
      <c r="R155" s="19"/>
    </row>
    <row r="156" spans="1:18" x14ac:dyDescent="0.45">
      <c r="N156" s="16"/>
      <c r="O156" s="17"/>
    </row>
    <row r="157" spans="1:18" x14ac:dyDescent="0.45">
      <c r="N157" s="16"/>
      <c r="O157" s="17"/>
    </row>
  </sheetData>
  <mergeCells count="21">
    <mergeCell ref="G6:I6"/>
    <mergeCell ref="G7:I7"/>
    <mergeCell ref="K1:N1"/>
    <mergeCell ref="L2:N2"/>
    <mergeCell ref="L3:N3"/>
    <mergeCell ref="L4:N4"/>
    <mergeCell ref="L5:N5"/>
    <mergeCell ref="L6:N6"/>
    <mergeCell ref="L7:N7"/>
    <mergeCell ref="F1:I1"/>
    <mergeCell ref="G2:I2"/>
    <mergeCell ref="G3:I3"/>
    <mergeCell ref="G4:I4"/>
    <mergeCell ref="G5:I5"/>
    <mergeCell ref="B7:D7"/>
    <mergeCell ref="A1:D1"/>
    <mergeCell ref="B2:D2"/>
    <mergeCell ref="B3:D3"/>
    <mergeCell ref="B4:D4"/>
    <mergeCell ref="B5:D5"/>
    <mergeCell ref="B6:D6"/>
  </mergeCells>
  <phoneticPr fontId="5" type="noConversion"/>
  <conditionalFormatting sqref="L10:L15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{B71D8551-591F-46DF-AE24-AAAC828E36BF}</x14:id>
        </ext>
      </extLst>
    </cfRule>
  </conditionalFormatting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>
                  <from>
                    <xdr:col>13</xdr:col>
                    <xdr:colOff>38100</xdr:colOff>
                    <xdr:row>0</xdr:row>
                    <xdr:rowOff>123825</xdr:rowOff>
                  </from>
                  <to>
                    <xdr:col>13</xdr:col>
                    <xdr:colOff>400050</xdr:colOff>
                    <xdr:row>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>
                  <from>
                    <xdr:col>13</xdr:col>
                    <xdr:colOff>38100</xdr:colOff>
                    <xdr:row>1</xdr:row>
                    <xdr:rowOff>123825</xdr:rowOff>
                  </from>
                  <to>
                    <xdr:col>13</xdr:col>
                    <xdr:colOff>400050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>
                  <from>
                    <xdr:col>13</xdr:col>
                    <xdr:colOff>38100</xdr:colOff>
                    <xdr:row>2</xdr:row>
                    <xdr:rowOff>123825</xdr:rowOff>
                  </from>
                  <to>
                    <xdr:col>13</xdr:col>
                    <xdr:colOff>400050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>
                  <from>
                    <xdr:col>13</xdr:col>
                    <xdr:colOff>38100</xdr:colOff>
                    <xdr:row>3</xdr:row>
                    <xdr:rowOff>123825</xdr:rowOff>
                  </from>
                  <to>
                    <xdr:col>13</xdr:col>
                    <xdr:colOff>400050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>
                  <from>
                    <xdr:col>13</xdr:col>
                    <xdr:colOff>38100</xdr:colOff>
                    <xdr:row>4</xdr:row>
                    <xdr:rowOff>123825</xdr:rowOff>
                  </from>
                  <to>
                    <xdr:col>13</xdr:col>
                    <xdr:colOff>400050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>
                  <from>
                    <xdr:col>13</xdr:col>
                    <xdr:colOff>38100</xdr:colOff>
                    <xdr:row>5</xdr:row>
                    <xdr:rowOff>133350</xdr:rowOff>
                  </from>
                  <to>
                    <xdr:col>13</xdr:col>
                    <xdr:colOff>400050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10</xdr:row>
                    <xdr:rowOff>19050</xdr:rowOff>
                  </from>
                  <to>
                    <xdr:col>15</xdr:col>
                    <xdr:colOff>295275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10</xdr:row>
                    <xdr:rowOff>152400</xdr:rowOff>
                  </from>
                  <to>
                    <xdr:col>15</xdr:col>
                    <xdr:colOff>333375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11</xdr:row>
                    <xdr:rowOff>161925</xdr:rowOff>
                  </from>
                  <to>
                    <xdr:col>15</xdr:col>
                    <xdr:colOff>333375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12</xdr:row>
                    <xdr:rowOff>161925</xdr:rowOff>
                  </from>
                  <to>
                    <xdr:col>15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13</xdr:row>
                    <xdr:rowOff>161925</xdr:rowOff>
                  </from>
                  <to>
                    <xdr:col>15</xdr:col>
                    <xdr:colOff>333375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14</xdr:row>
                    <xdr:rowOff>161925</xdr:rowOff>
                  </from>
                  <to>
                    <xdr:col>15</xdr:col>
                    <xdr:colOff>333375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16</xdr:row>
                    <xdr:rowOff>19050</xdr:rowOff>
                  </from>
                  <to>
                    <xdr:col>15</xdr:col>
                    <xdr:colOff>333375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16</xdr:row>
                    <xdr:rowOff>161925</xdr:rowOff>
                  </from>
                  <to>
                    <xdr:col>15</xdr:col>
                    <xdr:colOff>333375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17</xdr:row>
                    <xdr:rowOff>161925</xdr:rowOff>
                  </from>
                  <to>
                    <xdr:col>15</xdr:col>
                    <xdr:colOff>333375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18</xdr:row>
                    <xdr:rowOff>161925</xdr:rowOff>
                  </from>
                  <to>
                    <xdr:col>15</xdr:col>
                    <xdr:colOff>333375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19</xdr:row>
                    <xdr:rowOff>161925</xdr:rowOff>
                  </from>
                  <to>
                    <xdr:col>15</xdr:col>
                    <xdr:colOff>333375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Check Box 25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20</xdr:row>
                    <xdr:rowOff>161925</xdr:rowOff>
                  </from>
                  <to>
                    <xdr:col>15</xdr:col>
                    <xdr:colOff>333375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Check Box 26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21</xdr:row>
                    <xdr:rowOff>123825</xdr:rowOff>
                  </from>
                  <to>
                    <xdr:col>15</xdr:col>
                    <xdr:colOff>333375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 Box 27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22</xdr:row>
                    <xdr:rowOff>161925</xdr:rowOff>
                  </from>
                  <to>
                    <xdr:col>15</xdr:col>
                    <xdr:colOff>333375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23</xdr:row>
                    <xdr:rowOff>161925</xdr:rowOff>
                  </from>
                  <to>
                    <xdr:col>15</xdr:col>
                    <xdr:colOff>333375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24</xdr:row>
                    <xdr:rowOff>161925</xdr:rowOff>
                  </from>
                  <to>
                    <xdr:col>15</xdr:col>
                    <xdr:colOff>333375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25</xdr:row>
                    <xdr:rowOff>161925</xdr:rowOff>
                  </from>
                  <to>
                    <xdr:col>15</xdr:col>
                    <xdr:colOff>333375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26</xdr:row>
                    <xdr:rowOff>161925</xdr:rowOff>
                  </from>
                  <to>
                    <xdr:col>15</xdr:col>
                    <xdr:colOff>333375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Check Box 34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25</xdr:row>
                    <xdr:rowOff>161925</xdr:rowOff>
                  </from>
                  <to>
                    <xdr:col>15</xdr:col>
                    <xdr:colOff>333375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Check Box 35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26</xdr:row>
                    <xdr:rowOff>161925</xdr:rowOff>
                  </from>
                  <to>
                    <xdr:col>15</xdr:col>
                    <xdr:colOff>333375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0" name="Check Box 36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27</xdr:row>
                    <xdr:rowOff>161925</xdr:rowOff>
                  </from>
                  <to>
                    <xdr:col>15</xdr:col>
                    <xdr:colOff>333375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1" name="Check Box 37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28</xdr:row>
                    <xdr:rowOff>123825</xdr:rowOff>
                  </from>
                  <to>
                    <xdr:col>15</xdr:col>
                    <xdr:colOff>333375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2" name="Check Box 38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29</xdr:row>
                    <xdr:rowOff>161925</xdr:rowOff>
                  </from>
                  <to>
                    <xdr:col>15</xdr:col>
                    <xdr:colOff>333375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3" name="Check Box 39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30</xdr:row>
                    <xdr:rowOff>161925</xdr:rowOff>
                  </from>
                  <to>
                    <xdr:col>15</xdr:col>
                    <xdr:colOff>333375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4" name="Check Box 40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31</xdr:row>
                    <xdr:rowOff>161925</xdr:rowOff>
                  </from>
                  <to>
                    <xdr:col>15</xdr:col>
                    <xdr:colOff>333375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5" name="Check Box 41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32</xdr:row>
                    <xdr:rowOff>161925</xdr:rowOff>
                  </from>
                  <to>
                    <xdr:col>15</xdr:col>
                    <xdr:colOff>333375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6" name="Check Box 42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32</xdr:row>
                    <xdr:rowOff>161925</xdr:rowOff>
                  </from>
                  <to>
                    <xdr:col>15</xdr:col>
                    <xdr:colOff>333375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7" name="Check Box 43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33</xdr:row>
                    <xdr:rowOff>161925</xdr:rowOff>
                  </from>
                  <to>
                    <xdr:col>15</xdr:col>
                    <xdr:colOff>333375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8" name="Check Box 44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34</xdr:row>
                    <xdr:rowOff>161925</xdr:rowOff>
                  </from>
                  <to>
                    <xdr:col>15</xdr:col>
                    <xdr:colOff>333375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9" name="Check Box 45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35</xdr:row>
                    <xdr:rowOff>123825</xdr:rowOff>
                  </from>
                  <to>
                    <xdr:col>15</xdr:col>
                    <xdr:colOff>333375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0" name="Check Box 46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36</xdr:row>
                    <xdr:rowOff>161925</xdr:rowOff>
                  </from>
                  <to>
                    <xdr:col>15</xdr:col>
                    <xdr:colOff>333375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1" name="Check Box 47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37</xdr:row>
                    <xdr:rowOff>161925</xdr:rowOff>
                  </from>
                  <to>
                    <xdr:col>15</xdr:col>
                    <xdr:colOff>333375</xdr:colOff>
                    <xdr:row>38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2" name="Check Box 48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38</xdr:row>
                    <xdr:rowOff>161925</xdr:rowOff>
                  </from>
                  <to>
                    <xdr:col>15</xdr:col>
                    <xdr:colOff>333375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3" name="Check Box 49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39</xdr:row>
                    <xdr:rowOff>161925</xdr:rowOff>
                  </from>
                  <to>
                    <xdr:col>15</xdr:col>
                    <xdr:colOff>333375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4" name="Check Box 50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39</xdr:row>
                    <xdr:rowOff>161925</xdr:rowOff>
                  </from>
                  <to>
                    <xdr:col>15</xdr:col>
                    <xdr:colOff>333375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5" name="Check Box 51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39</xdr:row>
                    <xdr:rowOff>161925</xdr:rowOff>
                  </from>
                  <to>
                    <xdr:col>15</xdr:col>
                    <xdr:colOff>333375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6" name="Check Box 52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40</xdr:row>
                    <xdr:rowOff>161925</xdr:rowOff>
                  </from>
                  <to>
                    <xdr:col>15</xdr:col>
                    <xdr:colOff>333375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7" name="Check Box 53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41</xdr:row>
                    <xdr:rowOff>161925</xdr:rowOff>
                  </from>
                  <to>
                    <xdr:col>15</xdr:col>
                    <xdr:colOff>333375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8" name="Check Box 54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42</xdr:row>
                    <xdr:rowOff>123825</xdr:rowOff>
                  </from>
                  <to>
                    <xdr:col>15</xdr:col>
                    <xdr:colOff>333375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9" name="Check Box 55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43</xdr:row>
                    <xdr:rowOff>161925</xdr:rowOff>
                  </from>
                  <to>
                    <xdr:col>15</xdr:col>
                    <xdr:colOff>333375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0" name="Check Box 56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44</xdr:row>
                    <xdr:rowOff>161925</xdr:rowOff>
                  </from>
                  <to>
                    <xdr:col>15</xdr:col>
                    <xdr:colOff>333375</xdr:colOff>
                    <xdr:row>45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1" name="Check Box 57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45</xdr:row>
                    <xdr:rowOff>161925</xdr:rowOff>
                  </from>
                  <to>
                    <xdr:col>15</xdr:col>
                    <xdr:colOff>333375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2" name="Check Box 58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46</xdr:row>
                    <xdr:rowOff>161925</xdr:rowOff>
                  </from>
                  <to>
                    <xdr:col>15</xdr:col>
                    <xdr:colOff>333375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3" name="Check Box 59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46</xdr:row>
                    <xdr:rowOff>161925</xdr:rowOff>
                  </from>
                  <to>
                    <xdr:col>15</xdr:col>
                    <xdr:colOff>333375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4" name="Check Box 60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46</xdr:row>
                    <xdr:rowOff>161925</xdr:rowOff>
                  </from>
                  <to>
                    <xdr:col>15</xdr:col>
                    <xdr:colOff>333375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5" name="Check Box 61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47</xdr:row>
                    <xdr:rowOff>161925</xdr:rowOff>
                  </from>
                  <to>
                    <xdr:col>15</xdr:col>
                    <xdr:colOff>333375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6" name="Check Box 62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48</xdr:row>
                    <xdr:rowOff>161925</xdr:rowOff>
                  </from>
                  <to>
                    <xdr:col>15</xdr:col>
                    <xdr:colOff>333375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7" name="Check Box 63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49</xdr:row>
                    <xdr:rowOff>123825</xdr:rowOff>
                  </from>
                  <to>
                    <xdr:col>15</xdr:col>
                    <xdr:colOff>333375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8" name="Check Box 64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50</xdr:row>
                    <xdr:rowOff>161925</xdr:rowOff>
                  </from>
                  <to>
                    <xdr:col>15</xdr:col>
                    <xdr:colOff>333375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9" name="Check Box 65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51</xdr:row>
                    <xdr:rowOff>161925</xdr:rowOff>
                  </from>
                  <to>
                    <xdr:col>15</xdr:col>
                    <xdr:colOff>333375</xdr:colOff>
                    <xdr:row>52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0" name="Check Box 66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52</xdr:row>
                    <xdr:rowOff>161925</xdr:rowOff>
                  </from>
                  <to>
                    <xdr:col>15</xdr:col>
                    <xdr:colOff>333375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1" name="Check Box 67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53</xdr:row>
                    <xdr:rowOff>161925</xdr:rowOff>
                  </from>
                  <to>
                    <xdr:col>15</xdr:col>
                    <xdr:colOff>333375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2" name="Check Box 68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53</xdr:row>
                    <xdr:rowOff>161925</xdr:rowOff>
                  </from>
                  <to>
                    <xdr:col>15</xdr:col>
                    <xdr:colOff>333375</xdr:colOff>
                    <xdr:row>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3" name="Check Box 69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53</xdr:row>
                    <xdr:rowOff>161925</xdr:rowOff>
                  </from>
                  <to>
                    <xdr:col>15</xdr:col>
                    <xdr:colOff>333375</xdr:colOff>
                    <xdr:row>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4" name="Check Box 70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54</xdr:row>
                    <xdr:rowOff>161925</xdr:rowOff>
                  </from>
                  <to>
                    <xdr:col>15</xdr:col>
                    <xdr:colOff>333375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5" name="Check Box 71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55</xdr:row>
                    <xdr:rowOff>161925</xdr:rowOff>
                  </from>
                  <to>
                    <xdr:col>15</xdr:col>
                    <xdr:colOff>333375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6" name="Check Box 72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56</xdr:row>
                    <xdr:rowOff>123825</xdr:rowOff>
                  </from>
                  <to>
                    <xdr:col>15</xdr:col>
                    <xdr:colOff>333375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7" name="Check Box 73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57</xdr:row>
                    <xdr:rowOff>161925</xdr:rowOff>
                  </from>
                  <to>
                    <xdr:col>15</xdr:col>
                    <xdr:colOff>333375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8" name="Check Box 74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58</xdr:row>
                    <xdr:rowOff>161925</xdr:rowOff>
                  </from>
                  <to>
                    <xdr:col>15</xdr:col>
                    <xdr:colOff>333375</xdr:colOff>
                    <xdr:row>59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9" name="Check Box 75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59</xdr:row>
                    <xdr:rowOff>161925</xdr:rowOff>
                  </from>
                  <to>
                    <xdr:col>15</xdr:col>
                    <xdr:colOff>333375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0" name="Check Box 76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60</xdr:row>
                    <xdr:rowOff>161925</xdr:rowOff>
                  </from>
                  <to>
                    <xdr:col>15</xdr:col>
                    <xdr:colOff>333375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1" name="Check Box 77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60</xdr:row>
                    <xdr:rowOff>161925</xdr:rowOff>
                  </from>
                  <to>
                    <xdr:col>15</xdr:col>
                    <xdr:colOff>333375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2" name="Check Box 78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60</xdr:row>
                    <xdr:rowOff>161925</xdr:rowOff>
                  </from>
                  <to>
                    <xdr:col>15</xdr:col>
                    <xdr:colOff>333375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3" name="Check Box 79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61</xdr:row>
                    <xdr:rowOff>161925</xdr:rowOff>
                  </from>
                  <to>
                    <xdr:col>15</xdr:col>
                    <xdr:colOff>333375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4" name="Check Box 80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62</xdr:row>
                    <xdr:rowOff>161925</xdr:rowOff>
                  </from>
                  <to>
                    <xdr:col>15</xdr:col>
                    <xdr:colOff>333375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5" name="Check Box 81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63</xdr:row>
                    <xdr:rowOff>123825</xdr:rowOff>
                  </from>
                  <to>
                    <xdr:col>15</xdr:col>
                    <xdr:colOff>333375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6" name="Check Box 82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64</xdr:row>
                    <xdr:rowOff>161925</xdr:rowOff>
                  </from>
                  <to>
                    <xdr:col>15</xdr:col>
                    <xdr:colOff>333375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7" name="Check Box 83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65</xdr:row>
                    <xdr:rowOff>161925</xdr:rowOff>
                  </from>
                  <to>
                    <xdr:col>15</xdr:col>
                    <xdr:colOff>333375</xdr:colOff>
                    <xdr:row>66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8" name="Check Box 84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66</xdr:row>
                    <xdr:rowOff>161925</xdr:rowOff>
                  </from>
                  <to>
                    <xdr:col>15</xdr:col>
                    <xdr:colOff>333375</xdr:colOff>
                    <xdr:row>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9" name="Check Box 85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67</xdr:row>
                    <xdr:rowOff>161925</xdr:rowOff>
                  </from>
                  <to>
                    <xdr:col>15</xdr:col>
                    <xdr:colOff>333375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0" name="Check Box 86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67</xdr:row>
                    <xdr:rowOff>161925</xdr:rowOff>
                  </from>
                  <to>
                    <xdr:col>15</xdr:col>
                    <xdr:colOff>333375</xdr:colOff>
                    <xdr:row>68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1" name="Check Box 87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67</xdr:row>
                    <xdr:rowOff>161925</xdr:rowOff>
                  </from>
                  <to>
                    <xdr:col>15</xdr:col>
                    <xdr:colOff>333375</xdr:colOff>
                    <xdr:row>68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2" name="Check Box 88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68</xdr:row>
                    <xdr:rowOff>161925</xdr:rowOff>
                  </from>
                  <to>
                    <xdr:col>15</xdr:col>
                    <xdr:colOff>333375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3" name="Check Box 89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69</xdr:row>
                    <xdr:rowOff>161925</xdr:rowOff>
                  </from>
                  <to>
                    <xdr:col>15</xdr:col>
                    <xdr:colOff>333375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4" name="Check Box 90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70</xdr:row>
                    <xdr:rowOff>123825</xdr:rowOff>
                  </from>
                  <to>
                    <xdr:col>15</xdr:col>
                    <xdr:colOff>333375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5" name="Check Box 91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71</xdr:row>
                    <xdr:rowOff>161925</xdr:rowOff>
                  </from>
                  <to>
                    <xdr:col>15</xdr:col>
                    <xdr:colOff>333375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6" name="Check Box 92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72</xdr:row>
                    <xdr:rowOff>161925</xdr:rowOff>
                  </from>
                  <to>
                    <xdr:col>15</xdr:col>
                    <xdr:colOff>333375</xdr:colOff>
                    <xdr:row>73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7" name="Check Box 93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73</xdr:row>
                    <xdr:rowOff>161925</xdr:rowOff>
                  </from>
                  <to>
                    <xdr:col>15</xdr:col>
                    <xdr:colOff>333375</xdr:colOff>
                    <xdr:row>74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8" name="Check Box 94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74</xdr:row>
                    <xdr:rowOff>161925</xdr:rowOff>
                  </from>
                  <to>
                    <xdr:col>15</xdr:col>
                    <xdr:colOff>333375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9" name="Check Box 95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74</xdr:row>
                    <xdr:rowOff>161925</xdr:rowOff>
                  </from>
                  <to>
                    <xdr:col>15</xdr:col>
                    <xdr:colOff>333375</xdr:colOff>
                    <xdr:row>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0" name="Check Box 96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74</xdr:row>
                    <xdr:rowOff>161925</xdr:rowOff>
                  </from>
                  <to>
                    <xdr:col>15</xdr:col>
                    <xdr:colOff>333375</xdr:colOff>
                    <xdr:row>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1" name="Check Box 97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75</xdr:row>
                    <xdr:rowOff>161925</xdr:rowOff>
                  </from>
                  <to>
                    <xdr:col>15</xdr:col>
                    <xdr:colOff>333375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2" name="Check Box 98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76</xdr:row>
                    <xdr:rowOff>161925</xdr:rowOff>
                  </from>
                  <to>
                    <xdr:col>15</xdr:col>
                    <xdr:colOff>333375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3" name="Check Box 99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77</xdr:row>
                    <xdr:rowOff>123825</xdr:rowOff>
                  </from>
                  <to>
                    <xdr:col>15</xdr:col>
                    <xdr:colOff>333375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4" name="Check Box 100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78</xdr:row>
                    <xdr:rowOff>161925</xdr:rowOff>
                  </from>
                  <to>
                    <xdr:col>15</xdr:col>
                    <xdr:colOff>333375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5" name="Check Box 101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79</xdr:row>
                    <xdr:rowOff>161925</xdr:rowOff>
                  </from>
                  <to>
                    <xdr:col>15</xdr:col>
                    <xdr:colOff>333375</xdr:colOff>
                    <xdr:row>80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6" name="Check Box 102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80</xdr:row>
                    <xdr:rowOff>161925</xdr:rowOff>
                  </from>
                  <to>
                    <xdr:col>15</xdr:col>
                    <xdr:colOff>333375</xdr:colOff>
                    <xdr:row>81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7" name="Check Box 103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81</xdr:row>
                    <xdr:rowOff>161925</xdr:rowOff>
                  </from>
                  <to>
                    <xdr:col>15</xdr:col>
                    <xdr:colOff>333375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8" name="Check Box 104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81</xdr:row>
                    <xdr:rowOff>161925</xdr:rowOff>
                  </from>
                  <to>
                    <xdr:col>15</xdr:col>
                    <xdr:colOff>333375</xdr:colOff>
                    <xdr:row>82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9" name="Check Box 105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82</xdr:row>
                    <xdr:rowOff>161925</xdr:rowOff>
                  </from>
                  <to>
                    <xdr:col>15</xdr:col>
                    <xdr:colOff>333375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0" name="Check Box 106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83</xdr:row>
                    <xdr:rowOff>161925</xdr:rowOff>
                  </from>
                  <to>
                    <xdr:col>15</xdr:col>
                    <xdr:colOff>333375</xdr:colOff>
                    <xdr:row>84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1" name="Check Box 107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84</xdr:row>
                    <xdr:rowOff>161925</xdr:rowOff>
                  </from>
                  <to>
                    <xdr:col>15</xdr:col>
                    <xdr:colOff>333375</xdr:colOff>
                    <xdr:row>85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2" name="Check Box 108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85</xdr:row>
                    <xdr:rowOff>161925</xdr:rowOff>
                  </from>
                  <to>
                    <xdr:col>15</xdr:col>
                    <xdr:colOff>333375</xdr:colOff>
                    <xdr:row>86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3" name="Check Box 109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85</xdr:row>
                    <xdr:rowOff>161925</xdr:rowOff>
                  </from>
                  <to>
                    <xdr:col>15</xdr:col>
                    <xdr:colOff>333375</xdr:colOff>
                    <xdr:row>86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4" name="Check Box 110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85</xdr:row>
                    <xdr:rowOff>161925</xdr:rowOff>
                  </from>
                  <to>
                    <xdr:col>15</xdr:col>
                    <xdr:colOff>333375</xdr:colOff>
                    <xdr:row>86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5" name="Check Box 111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86</xdr:row>
                    <xdr:rowOff>161925</xdr:rowOff>
                  </from>
                  <to>
                    <xdr:col>15</xdr:col>
                    <xdr:colOff>333375</xdr:colOff>
                    <xdr:row>87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6" name="Check Box 112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87</xdr:row>
                    <xdr:rowOff>161925</xdr:rowOff>
                  </from>
                  <to>
                    <xdr:col>15</xdr:col>
                    <xdr:colOff>333375</xdr:colOff>
                    <xdr:row>88</xdr:row>
                    <xdr:rowOff>119063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7" name="Check Box 113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88</xdr:row>
                    <xdr:rowOff>123825</xdr:rowOff>
                  </from>
                  <to>
                    <xdr:col>15</xdr:col>
                    <xdr:colOff>333375</xdr:colOff>
                    <xdr:row>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8" name="Check Box 114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89</xdr:row>
                    <xdr:rowOff>161925</xdr:rowOff>
                  </from>
                  <to>
                    <xdr:col>15</xdr:col>
                    <xdr:colOff>333375</xdr:colOff>
                    <xdr:row>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09" name="Check Box 115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90</xdr:row>
                    <xdr:rowOff>161925</xdr:rowOff>
                  </from>
                  <to>
                    <xdr:col>15</xdr:col>
                    <xdr:colOff>333375</xdr:colOff>
                    <xdr:row>91</xdr:row>
                    <xdr:rowOff>128588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0" name="Check Box 116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91</xdr:row>
                    <xdr:rowOff>161925</xdr:rowOff>
                  </from>
                  <to>
                    <xdr:col>15</xdr:col>
                    <xdr:colOff>333375</xdr:colOff>
                    <xdr:row>92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1" name="Check Box 117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92</xdr:row>
                    <xdr:rowOff>161925</xdr:rowOff>
                  </from>
                  <to>
                    <xdr:col>15</xdr:col>
                    <xdr:colOff>333375</xdr:colOff>
                    <xdr:row>93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2" name="Check Box 118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92</xdr:row>
                    <xdr:rowOff>161925</xdr:rowOff>
                  </from>
                  <to>
                    <xdr:col>15</xdr:col>
                    <xdr:colOff>333375</xdr:colOff>
                    <xdr:row>93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3" name="Check Box 119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92</xdr:row>
                    <xdr:rowOff>161925</xdr:rowOff>
                  </from>
                  <to>
                    <xdr:col>15</xdr:col>
                    <xdr:colOff>333375</xdr:colOff>
                    <xdr:row>93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14" name="Check Box 120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93</xdr:row>
                    <xdr:rowOff>161925</xdr:rowOff>
                  </from>
                  <to>
                    <xdr:col>15</xdr:col>
                    <xdr:colOff>333375</xdr:colOff>
                    <xdr:row>94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5" name="Check Box 121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94</xdr:row>
                    <xdr:rowOff>161925</xdr:rowOff>
                  </from>
                  <to>
                    <xdr:col>15</xdr:col>
                    <xdr:colOff>333375</xdr:colOff>
                    <xdr:row>95</xdr:row>
                    <xdr:rowOff>119063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16" name="Check Box 122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95</xdr:row>
                    <xdr:rowOff>123825</xdr:rowOff>
                  </from>
                  <to>
                    <xdr:col>15</xdr:col>
                    <xdr:colOff>333375</xdr:colOff>
                    <xdr:row>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17" name="Check Box 123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96</xdr:row>
                    <xdr:rowOff>161925</xdr:rowOff>
                  </from>
                  <to>
                    <xdr:col>15</xdr:col>
                    <xdr:colOff>333375</xdr:colOff>
                    <xdr:row>97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18" name="Check Box 124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97</xdr:row>
                    <xdr:rowOff>161925</xdr:rowOff>
                  </from>
                  <to>
                    <xdr:col>15</xdr:col>
                    <xdr:colOff>333375</xdr:colOff>
                    <xdr:row>98</xdr:row>
                    <xdr:rowOff>128588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19" name="Check Box 125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98</xdr:row>
                    <xdr:rowOff>161925</xdr:rowOff>
                  </from>
                  <to>
                    <xdr:col>15</xdr:col>
                    <xdr:colOff>333375</xdr:colOff>
                    <xdr:row>99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0" name="Check Box 126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99</xdr:row>
                    <xdr:rowOff>161925</xdr:rowOff>
                  </from>
                  <to>
                    <xdr:col>15</xdr:col>
                    <xdr:colOff>333375</xdr:colOff>
                    <xdr:row>100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1" name="Check Box 127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99</xdr:row>
                    <xdr:rowOff>161925</xdr:rowOff>
                  </from>
                  <to>
                    <xdr:col>15</xdr:col>
                    <xdr:colOff>333375</xdr:colOff>
                    <xdr:row>100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2" name="Check Box 128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100</xdr:row>
                    <xdr:rowOff>161925</xdr:rowOff>
                  </from>
                  <to>
                    <xdr:col>15</xdr:col>
                    <xdr:colOff>333375</xdr:colOff>
                    <xdr:row>101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23" name="Check Box 129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101</xdr:row>
                    <xdr:rowOff>161925</xdr:rowOff>
                  </from>
                  <to>
                    <xdr:col>15</xdr:col>
                    <xdr:colOff>333375</xdr:colOff>
                    <xdr:row>102</xdr:row>
                    <xdr:rowOff>128588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24" name="Check Box 130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102</xdr:row>
                    <xdr:rowOff>161925</xdr:rowOff>
                  </from>
                  <to>
                    <xdr:col>15</xdr:col>
                    <xdr:colOff>333375</xdr:colOff>
                    <xdr:row>103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25" name="Check Box 131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103</xdr:row>
                    <xdr:rowOff>161925</xdr:rowOff>
                  </from>
                  <to>
                    <xdr:col>15</xdr:col>
                    <xdr:colOff>333375</xdr:colOff>
                    <xdr:row>104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26" name="Check Box 132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103</xdr:row>
                    <xdr:rowOff>161925</xdr:rowOff>
                  </from>
                  <to>
                    <xdr:col>15</xdr:col>
                    <xdr:colOff>333375</xdr:colOff>
                    <xdr:row>104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7" name="Check Box 133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103</xdr:row>
                    <xdr:rowOff>161925</xdr:rowOff>
                  </from>
                  <to>
                    <xdr:col>15</xdr:col>
                    <xdr:colOff>333375</xdr:colOff>
                    <xdr:row>104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28" name="Check Box 134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104</xdr:row>
                    <xdr:rowOff>161925</xdr:rowOff>
                  </from>
                  <to>
                    <xdr:col>15</xdr:col>
                    <xdr:colOff>333375</xdr:colOff>
                    <xdr:row>105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29" name="Check Box 135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105</xdr:row>
                    <xdr:rowOff>161925</xdr:rowOff>
                  </from>
                  <to>
                    <xdr:col>15</xdr:col>
                    <xdr:colOff>333375</xdr:colOff>
                    <xdr:row>106</xdr:row>
                    <xdr:rowOff>119063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0" name="Check Box 136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106</xdr:row>
                    <xdr:rowOff>123825</xdr:rowOff>
                  </from>
                  <to>
                    <xdr:col>15</xdr:col>
                    <xdr:colOff>333375</xdr:colOff>
                    <xdr:row>107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1" name="Check Box 137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107</xdr:row>
                    <xdr:rowOff>161925</xdr:rowOff>
                  </from>
                  <to>
                    <xdr:col>15</xdr:col>
                    <xdr:colOff>333375</xdr:colOff>
                    <xdr:row>108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2" name="Check Box 138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108</xdr:row>
                    <xdr:rowOff>161925</xdr:rowOff>
                  </from>
                  <to>
                    <xdr:col>15</xdr:col>
                    <xdr:colOff>333375</xdr:colOff>
                    <xdr:row>109</xdr:row>
                    <xdr:rowOff>128588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3" name="Check Box 139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109</xdr:row>
                    <xdr:rowOff>161925</xdr:rowOff>
                  </from>
                  <to>
                    <xdr:col>15</xdr:col>
                    <xdr:colOff>333375</xdr:colOff>
                    <xdr:row>110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4" name="Check Box 140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110</xdr:row>
                    <xdr:rowOff>161925</xdr:rowOff>
                  </from>
                  <to>
                    <xdr:col>15</xdr:col>
                    <xdr:colOff>333375</xdr:colOff>
                    <xdr:row>111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5" name="Check Box 141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110</xdr:row>
                    <xdr:rowOff>161925</xdr:rowOff>
                  </from>
                  <to>
                    <xdr:col>15</xdr:col>
                    <xdr:colOff>333375</xdr:colOff>
                    <xdr:row>111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36" name="Check Box 142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110</xdr:row>
                    <xdr:rowOff>161925</xdr:rowOff>
                  </from>
                  <to>
                    <xdr:col>15</xdr:col>
                    <xdr:colOff>333375</xdr:colOff>
                    <xdr:row>111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37" name="Check Box 143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111</xdr:row>
                    <xdr:rowOff>161925</xdr:rowOff>
                  </from>
                  <to>
                    <xdr:col>15</xdr:col>
                    <xdr:colOff>333375</xdr:colOff>
                    <xdr:row>112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38" name="Check Box 144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112</xdr:row>
                    <xdr:rowOff>161925</xdr:rowOff>
                  </from>
                  <to>
                    <xdr:col>15</xdr:col>
                    <xdr:colOff>333375</xdr:colOff>
                    <xdr:row>113</xdr:row>
                    <xdr:rowOff>119063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39" name="Check Box 145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113</xdr:row>
                    <xdr:rowOff>123825</xdr:rowOff>
                  </from>
                  <to>
                    <xdr:col>15</xdr:col>
                    <xdr:colOff>333375</xdr:colOff>
                    <xdr:row>114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0" name="Check Box 146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114</xdr:row>
                    <xdr:rowOff>161925</xdr:rowOff>
                  </from>
                  <to>
                    <xdr:col>15</xdr:col>
                    <xdr:colOff>333375</xdr:colOff>
                    <xdr:row>115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41" name="Check Box 147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115</xdr:row>
                    <xdr:rowOff>161925</xdr:rowOff>
                  </from>
                  <to>
                    <xdr:col>15</xdr:col>
                    <xdr:colOff>333375</xdr:colOff>
                    <xdr:row>116</xdr:row>
                    <xdr:rowOff>128588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2" name="Check Box 148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116</xdr:row>
                    <xdr:rowOff>161925</xdr:rowOff>
                  </from>
                  <to>
                    <xdr:col>15</xdr:col>
                    <xdr:colOff>333375</xdr:colOff>
                    <xdr:row>117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43" name="Check Box 149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117</xdr:row>
                    <xdr:rowOff>161925</xdr:rowOff>
                  </from>
                  <to>
                    <xdr:col>15</xdr:col>
                    <xdr:colOff>333375</xdr:colOff>
                    <xdr:row>118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44" name="Check Box 150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117</xdr:row>
                    <xdr:rowOff>161925</xdr:rowOff>
                  </from>
                  <to>
                    <xdr:col>15</xdr:col>
                    <xdr:colOff>333375</xdr:colOff>
                    <xdr:row>118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45" name="Check Box 151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118</xdr:row>
                    <xdr:rowOff>161925</xdr:rowOff>
                  </from>
                  <to>
                    <xdr:col>15</xdr:col>
                    <xdr:colOff>333375</xdr:colOff>
                    <xdr:row>119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46" name="Check Box 152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118</xdr:row>
                    <xdr:rowOff>161925</xdr:rowOff>
                  </from>
                  <to>
                    <xdr:col>15</xdr:col>
                    <xdr:colOff>333375</xdr:colOff>
                    <xdr:row>119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47" name="Check Box 153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119</xdr:row>
                    <xdr:rowOff>161925</xdr:rowOff>
                  </from>
                  <to>
                    <xdr:col>15</xdr:col>
                    <xdr:colOff>333375</xdr:colOff>
                    <xdr:row>120</xdr:row>
                    <xdr:rowOff>128588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48" name="Check Box 154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120</xdr:row>
                    <xdr:rowOff>161925</xdr:rowOff>
                  </from>
                  <to>
                    <xdr:col>15</xdr:col>
                    <xdr:colOff>333375</xdr:colOff>
                    <xdr:row>121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49" name="Check Box 155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121</xdr:row>
                    <xdr:rowOff>161925</xdr:rowOff>
                  </from>
                  <to>
                    <xdr:col>15</xdr:col>
                    <xdr:colOff>333375</xdr:colOff>
                    <xdr:row>122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0" name="Check Box 156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121</xdr:row>
                    <xdr:rowOff>161925</xdr:rowOff>
                  </from>
                  <to>
                    <xdr:col>15</xdr:col>
                    <xdr:colOff>333375</xdr:colOff>
                    <xdr:row>122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51" name="Check Box 157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121</xdr:row>
                    <xdr:rowOff>161925</xdr:rowOff>
                  </from>
                  <to>
                    <xdr:col>15</xdr:col>
                    <xdr:colOff>333375</xdr:colOff>
                    <xdr:row>122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52" name="Check Box 158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122</xdr:row>
                    <xdr:rowOff>161925</xdr:rowOff>
                  </from>
                  <to>
                    <xdr:col>15</xdr:col>
                    <xdr:colOff>333375</xdr:colOff>
                    <xdr:row>123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53" name="Check Box 159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123</xdr:row>
                    <xdr:rowOff>161925</xdr:rowOff>
                  </from>
                  <to>
                    <xdr:col>15</xdr:col>
                    <xdr:colOff>333375</xdr:colOff>
                    <xdr:row>124</xdr:row>
                    <xdr:rowOff>119063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54" name="Check Box 160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124</xdr:row>
                    <xdr:rowOff>123825</xdr:rowOff>
                  </from>
                  <to>
                    <xdr:col>15</xdr:col>
                    <xdr:colOff>333375</xdr:colOff>
                    <xdr:row>125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55" name="Check Box 161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125</xdr:row>
                    <xdr:rowOff>161925</xdr:rowOff>
                  </from>
                  <to>
                    <xdr:col>15</xdr:col>
                    <xdr:colOff>333375</xdr:colOff>
                    <xdr:row>126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56" name="Check Box 162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126</xdr:row>
                    <xdr:rowOff>161925</xdr:rowOff>
                  </from>
                  <to>
                    <xdr:col>15</xdr:col>
                    <xdr:colOff>333375</xdr:colOff>
                    <xdr:row>127</xdr:row>
                    <xdr:rowOff>128588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57" name="Check Box 163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127</xdr:row>
                    <xdr:rowOff>161925</xdr:rowOff>
                  </from>
                  <to>
                    <xdr:col>15</xdr:col>
                    <xdr:colOff>333375</xdr:colOff>
                    <xdr:row>128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58" name="Check Box 164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128</xdr:row>
                    <xdr:rowOff>161925</xdr:rowOff>
                  </from>
                  <to>
                    <xdr:col>15</xdr:col>
                    <xdr:colOff>333375</xdr:colOff>
                    <xdr:row>129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59" name="Check Box 165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128</xdr:row>
                    <xdr:rowOff>161925</xdr:rowOff>
                  </from>
                  <to>
                    <xdr:col>15</xdr:col>
                    <xdr:colOff>333375</xdr:colOff>
                    <xdr:row>129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0" name="Check Box 166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128</xdr:row>
                    <xdr:rowOff>161925</xdr:rowOff>
                  </from>
                  <to>
                    <xdr:col>15</xdr:col>
                    <xdr:colOff>333375</xdr:colOff>
                    <xdr:row>129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61" name="Check Box 167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129</xdr:row>
                    <xdr:rowOff>161925</xdr:rowOff>
                  </from>
                  <to>
                    <xdr:col>15</xdr:col>
                    <xdr:colOff>333375</xdr:colOff>
                    <xdr:row>130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62" name="Check Box 168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130</xdr:row>
                    <xdr:rowOff>161925</xdr:rowOff>
                  </from>
                  <to>
                    <xdr:col>15</xdr:col>
                    <xdr:colOff>333375</xdr:colOff>
                    <xdr:row>131</xdr:row>
                    <xdr:rowOff>119063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63" name="Check Box 169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131</xdr:row>
                    <xdr:rowOff>123825</xdr:rowOff>
                  </from>
                  <to>
                    <xdr:col>15</xdr:col>
                    <xdr:colOff>333375</xdr:colOff>
                    <xdr:row>132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64" name="Check Box 170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132</xdr:row>
                    <xdr:rowOff>161925</xdr:rowOff>
                  </from>
                  <to>
                    <xdr:col>15</xdr:col>
                    <xdr:colOff>333375</xdr:colOff>
                    <xdr:row>133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65" name="Check Box 171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133</xdr:row>
                    <xdr:rowOff>161925</xdr:rowOff>
                  </from>
                  <to>
                    <xdr:col>15</xdr:col>
                    <xdr:colOff>333375</xdr:colOff>
                    <xdr:row>134</xdr:row>
                    <xdr:rowOff>128588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66" name="Check Box 172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134</xdr:row>
                    <xdr:rowOff>161925</xdr:rowOff>
                  </from>
                  <to>
                    <xdr:col>15</xdr:col>
                    <xdr:colOff>333375</xdr:colOff>
                    <xdr:row>135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67" name="Check Box 173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135</xdr:row>
                    <xdr:rowOff>161925</xdr:rowOff>
                  </from>
                  <to>
                    <xdr:col>15</xdr:col>
                    <xdr:colOff>333375</xdr:colOff>
                    <xdr:row>136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68" name="Check Box 174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135</xdr:row>
                    <xdr:rowOff>161925</xdr:rowOff>
                  </from>
                  <to>
                    <xdr:col>15</xdr:col>
                    <xdr:colOff>333375</xdr:colOff>
                    <xdr:row>136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69" name="Check Box 175">
              <controlPr defaultSize="0" autoFill="0" autoLine="0" autoPict="0" altText="ja oder nein_x000a_">
                <anchor moveWithCells="1">
                  <from>
                    <xdr:col>15</xdr:col>
                    <xdr:colOff>0</xdr:colOff>
                    <xdr:row>136</xdr:row>
                    <xdr:rowOff>161925</xdr:rowOff>
                  </from>
                  <to>
                    <xdr:col>15</xdr:col>
                    <xdr:colOff>333375</xdr:colOff>
                    <xdr:row>137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tableParts count="1">
    <tablePart r:id="rId170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71D8551-591F-46DF-AE24-AAAC828E36B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L10:L154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000-000000000000}">
          <x14:formula1>
            <xm:f>Auswahlisten!$C$2:$C$7</xm:f>
          </x14:formula1>
          <xm:sqref>D10:D154</xm:sqref>
        </x14:dataValidation>
        <x14:dataValidation type="list" showInputMessage="1" showErrorMessage="1" xr:uid="{00000000-0002-0000-0000-000001000000}">
          <x14:formula1>
            <xm:f>Auswahlisten!$D$2:$D$8</xm:f>
          </x14:formula1>
          <xm:sqref>E10:E154</xm:sqref>
        </x14:dataValidation>
        <x14:dataValidation type="list" allowBlank="1" showInputMessage="1" showErrorMessage="1" xr:uid="{00000000-0002-0000-0000-000002000000}">
          <x14:formula1>
            <xm:f>Auswahlisten!$E$2:$E$9</xm:f>
          </x14:formula1>
          <xm:sqref>F10:F154</xm:sqref>
        </x14:dataValidation>
        <x14:dataValidation type="list" showInputMessage="1" showErrorMessage="1" xr:uid="{00000000-0002-0000-0000-000003000000}">
          <x14:formula1>
            <xm:f>Auswahlisten!$F$2:$F$5</xm:f>
          </x14:formula1>
          <xm:sqref>G10:G154</xm:sqref>
        </x14:dataValidation>
        <x14:dataValidation type="list" showInputMessage="1" showErrorMessage="1" xr:uid="{00000000-0002-0000-0000-000004000000}">
          <x14:formula1>
            <xm:f>Auswahlisten!$G$2:$G$6</xm:f>
          </x14:formula1>
          <xm:sqref>M10:M154</xm:sqref>
        </x14:dataValidation>
        <x14:dataValidation type="list" showInputMessage="1" showErrorMessage="1" xr:uid="{00000000-0002-0000-0000-000005000000}">
          <x14:formula1>
            <xm:f>Auswahlisten!$H$2:$H$6</xm:f>
          </x14:formula1>
          <xm:sqref>O38:O41 N10:N154</xm:sqref>
        </x14:dataValidation>
        <x14:dataValidation type="list" showInputMessage="1" showErrorMessage="1" xr:uid="{00000000-0002-0000-0000-000006000000}">
          <x14:formula1>
            <xm:f>Auswahlisten!$I$2:$I$8</xm:f>
          </x14:formula1>
          <xm:sqref>O10:O37 O42:O154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C1:I9"/>
  <sheetViews>
    <sheetView workbookViewId="0">
      <selection activeCell="I8" sqref="I8"/>
    </sheetView>
  </sheetViews>
  <sheetFormatPr baseColWidth="10" defaultColWidth="10.73046875" defaultRowHeight="14.25" x14ac:dyDescent="0.45"/>
  <cols>
    <col min="1" max="1" width="19.06640625" customWidth="1"/>
    <col min="4" max="4" width="16" customWidth="1"/>
    <col min="5" max="5" width="17.33203125" bestFit="1" customWidth="1"/>
    <col min="6" max="6" width="14.1328125" bestFit="1" customWidth="1"/>
    <col min="7" max="9" width="10.86328125" style="1"/>
  </cols>
  <sheetData>
    <row r="1" spans="3:9" x14ac:dyDescent="0.45">
      <c r="C1" t="s">
        <v>9</v>
      </c>
      <c r="D1" t="s">
        <v>19</v>
      </c>
      <c r="E1" t="s">
        <v>10</v>
      </c>
      <c r="F1" t="s">
        <v>39</v>
      </c>
      <c r="G1" s="1" t="s">
        <v>43</v>
      </c>
      <c r="H1" s="1" t="s">
        <v>16</v>
      </c>
      <c r="I1" s="1" t="s">
        <v>20</v>
      </c>
    </row>
    <row r="3" spans="3:9" x14ac:dyDescent="0.45">
      <c r="C3" t="s">
        <v>25</v>
      </c>
      <c r="D3" t="s">
        <v>23</v>
      </c>
      <c r="E3" t="s">
        <v>32</v>
      </c>
      <c r="F3" t="s">
        <v>40</v>
      </c>
      <c r="G3" s="1">
        <v>127</v>
      </c>
      <c r="H3" s="1" t="s">
        <v>45</v>
      </c>
      <c r="I3" s="1" t="s">
        <v>45</v>
      </c>
    </row>
    <row r="4" spans="3:9" x14ac:dyDescent="0.45">
      <c r="C4" t="s">
        <v>26</v>
      </c>
      <c r="D4" t="s">
        <v>24</v>
      </c>
      <c r="E4" t="s">
        <v>33</v>
      </c>
      <c r="F4" t="s">
        <v>41</v>
      </c>
      <c r="G4" s="1">
        <v>89</v>
      </c>
      <c r="H4" s="1" t="s">
        <v>44</v>
      </c>
      <c r="I4" s="1" t="s">
        <v>44</v>
      </c>
    </row>
    <row r="5" spans="3:9" x14ac:dyDescent="0.45">
      <c r="C5" t="s">
        <v>27</v>
      </c>
      <c r="D5" t="s">
        <v>30</v>
      </c>
      <c r="E5" t="s">
        <v>34</v>
      </c>
      <c r="F5" t="s">
        <v>42</v>
      </c>
      <c r="G5" s="1">
        <v>250</v>
      </c>
      <c r="H5" s="1" t="s">
        <v>46</v>
      </c>
      <c r="I5" s="1" t="s">
        <v>47</v>
      </c>
    </row>
    <row r="6" spans="3:9" x14ac:dyDescent="0.45">
      <c r="C6" t="s">
        <v>28</v>
      </c>
      <c r="D6" t="s">
        <v>31</v>
      </c>
      <c r="E6" t="s">
        <v>37</v>
      </c>
      <c r="G6" s="1">
        <v>63</v>
      </c>
      <c r="I6" s="1" t="s">
        <v>48</v>
      </c>
    </row>
    <row r="7" spans="3:9" x14ac:dyDescent="0.45">
      <c r="C7" t="s">
        <v>29</v>
      </c>
      <c r="E7" t="s">
        <v>35</v>
      </c>
      <c r="I7" s="1" t="s">
        <v>49</v>
      </c>
    </row>
    <row r="8" spans="3:9" x14ac:dyDescent="0.45">
      <c r="E8" t="s">
        <v>36</v>
      </c>
    </row>
    <row r="9" spans="3:9" x14ac:dyDescent="0.45">
      <c r="E9" t="s">
        <v>38</v>
      </c>
    </row>
  </sheetData>
  <pageMargins left="0.7" right="0.7" top="0.78740157499999996" bottom="0.78740157499999996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98547a-cad9-4aa0-a7eb-818ca5b8b7d6">
      <Terms xmlns="http://schemas.microsoft.com/office/infopath/2007/PartnerControls"/>
    </lcf76f155ced4ddcb4097134ff3c332f>
    <_Flow_SignoffStatus xmlns="f798547a-cad9-4aa0-a7eb-818ca5b8b7d6" xsi:nil="true"/>
    <TaxCatchAll xmlns="135317e3-443a-4dc3-9e43-b0089471f9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21571194926C4AB9B837D4011244A0" ma:contentTypeVersion="17" ma:contentTypeDescription="Ein neues Dokument erstellen." ma:contentTypeScope="" ma:versionID="8af7a291107a85a9d33589b676e385ed">
  <xsd:schema xmlns:xsd="http://www.w3.org/2001/XMLSchema" xmlns:xs="http://www.w3.org/2001/XMLSchema" xmlns:p="http://schemas.microsoft.com/office/2006/metadata/properties" xmlns:ns2="f798547a-cad9-4aa0-a7eb-818ca5b8b7d6" xmlns:ns3="135317e3-443a-4dc3-9e43-b0089471f9e0" targetNamespace="http://schemas.microsoft.com/office/2006/metadata/properties" ma:root="true" ma:fieldsID="f4f121b2aaa366580933ba5f4fe426ab" ns2:_="" ns3:_="">
    <xsd:import namespace="f798547a-cad9-4aa0-a7eb-818ca5b8b7d6"/>
    <xsd:import namespace="135317e3-443a-4dc3-9e43-b0089471f9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98547a-cad9-4aa0-a7eb-818ca5b8b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6" nillable="true" ma:displayName="Status Unterschrift" ma:internalName="Status_x0020_Unterschrift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15644576-4387-497f-92d1-8304725679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317e3-443a-4dc3-9e43-b0089471f9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e77cf9e-5b37-487b-9001-162c6ad5ec9f}" ma:internalName="TaxCatchAll" ma:showField="CatchAllData" ma:web="135317e3-443a-4dc3-9e43-b0089471f9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D74966-83E9-4F05-A340-A430C95FF3BD}">
  <ds:schemaRefs>
    <ds:schemaRef ds:uri="http://schemas.microsoft.com/office/2006/metadata/properties"/>
    <ds:schemaRef ds:uri="http://www.w3.org/2000/xmlns/"/>
    <ds:schemaRef ds:uri="f798547a-cad9-4aa0-a7eb-818ca5b8b7d6"/>
    <ds:schemaRef ds:uri="http://schemas.microsoft.com/office/infopath/2007/PartnerControls"/>
    <ds:schemaRef ds:uri="http://www.w3.org/2001/XMLSchema-instance"/>
    <ds:schemaRef ds:uri="135317e3-443a-4dc3-9e43-b0089471f9e0"/>
  </ds:schemaRefs>
</ds:datastoreItem>
</file>

<file path=customXml/itemProps2.xml><?xml version="1.0" encoding="utf-8"?>
<ds:datastoreItem xmlns:ds="http://schemas.openxmlformats.org/officeDocument/2006/customXml" ds:itemID="{22A70555-FE39-411D-82F5-4F1F678E187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f798547a-cad9-4aa0-a7eb-818ca5b8b7d6"/>
    <ds:schemaRef ds:uri="135317e3-443a-4dc3-9e43-b0089471f9e0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B92D73-9A21-4BBC-9C52-BE72B84798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Auswahlisten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Reuther</dc:creator>
  <cp:lastModifiedBy>Jürgen Reuther</cp:lastModifiedBy>
  <cp:lastPrinted>2015-02-07T15:19:37Z</cp:lastPrinted>
  <dcterms:created xsi:type="dcterms:W3CDTF">2015-02-06T21:08:49Z</dcterms:created>
  <dcterms:modified xsi:type="dcterms:W3CDTF">2026-01-13T11:11:58Z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0x0101009021571194926C4AB9B837D4011244A0</vt:lpwstr>
  </property>
  <property fmtid="{D5CDD505-2E9C-101B-9397-08002B2CF9AE}" pid="3" name="MediaServiceImageTags">
    <vt:lpwstr/>
  </property>
</Properties>
</file>