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rfectshutters-my.sharepoint.com/personal/gill_perfectshutters_co_uk/Documents/"/>
    </mc:Choice>
  </mc:AlternateContent>
  <xr:revisionPtr revIDLastSave="0" documentId="8_{C49121C0-A641-49AF-BD69-72C2BD171FA1}" xr6:coauthVersionLast="47" xr6:coauthVersionMax="47" xr10:uidLastSave="{00000000-0000-0000-0000-000000000000}"/>
  <bookViews>
    <workbookView xWindow="-120" yWindow="-120" windowWidth="29040" windowHeight="15840" xr2:uid="{3646DDE3-FFB3-4C65-B3C0-AC4CCA63F1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G24" i="1"/>
  <c r="H24" i="1"/>
  <c r="I24" i="1"/>
  <c r="F24" i="1"/>
  <c r="F27" i="1" s="1"/>
  <c r="E24" i="1" l="1"/>
  <c r="E27" i="1" s="1"/>
  <c r="G27" i="1"/>
  <c r="I27" i="1"/>
  <c r="H27" i="1"/>
</calcChain>
</file>

<file path=xl/sharedStrings.xml><?xml version="1.0" encoding="utf-8"?>
<sst xmlns="http://schemas.openxmlformats.org/spreadsheetml/2006/main" count="60" uniqueCount="40">
  <si>
    <t>Location</t>
  </si>
  <si>
    <t>Ground floor reception</t>
  </si>
  <si>
    <t>front</t>
  </si>
  <si>
    <t>mid</t>
  </si>
  <si>
    <t>left</t>
  </si>
  <si>
    <t>Floor</t>
  </si>
  <si>
    <t>Ground floor</t>
  </si>
  <si>
    <t>hall</t>
  </si>
  <si>
    <t>office</t>
  </si>
  <si>
    <t xml:space="preserve">Ground floor </t>
  </si>
  <si>
    <t>First floor front</t>
  </si>
  <si>
    <t>right</t>
  </si>
  <si>
    <t>side right</t>
  </si>
  <si>
    <t>side left</t>
  </si>
  <si>
    <t>First floor mid room</t>
  </si>
  <si>
    <t>mid right</t>
  </si>
  <si>
    <t>mid left</t>
  </si>
  <si>
    <t>First floor</t>
  </si>
  <si>
    <t>near stairs</t>
  </si>
  <si>
    <t>Top floor front</t>
  </si>
  <si>
    <t>Top floor mid room</t>
  </si>
  <si>
    <t>Top floor</t>
  </si>
  <si>
    <t>Estimated size (survey required after all window surrounds are complete)</t>
  </si>
  <si>
    <t>width</t>
  </si>
  <si>
    <t>height</t>
  </si>
  <si>
    <t>luminary grey</t>
  </si>
  <si>
    <t>Day night blinds (Price band B)</t>
  </si>
  <si>
    <t>Volume Discount</t>
  </si>
  <si>
    <t>Total inc VAT and Install</t>
  </si>
  <si>
    <t>Usual Price</t>
  </si>
  <si>
    <t>Image example</t>
  </si>
  <si>
    <t>Basic Roller plain Roller blind (could be black out fabric for same price)</t>
  </si>
  <si>
    <t>memphis grey</t>
  </si>
  <si>
    <t>Can be motorised for  £2400</t>
  </si>
  <si>
    <t>Verticals</t>
  </si>
  <si>
    <t>fabric B</t>
  </si>
  <si>
    <t>Antigua PureWhite</t>
  </si>
  <si>
    <t>Shutters in Antigua with tilt rod</t>
  </si>
  <si>
    <t>grey</t>
  </si>
  <si>
    <t>Bandaluc Polyscreen roller blinds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</si>
</sst>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6" formatCode="_-[$£-809]* #,##0_-;\-[$£-809]* #,##0_-;_-[$£-809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47626</xdr:colOff>
      <xdr:row>28</xdr:row>
      <xdr:rowOff>28575</xdr:rowOff>
    </xdr:from>
    <xdr:to>
      <xdr:col>5</xdr:col>
      <xdr:colOff>1031924</xdr:colOff>
      <xdr:row>28</xdr:row>
      <xdr:rowOff>1238250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32CCCC-4761-4C0B-B388-95D245D63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1" y="5905500"/>
          <a:ext cx="984298" cy="120967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28577</xdr:colOff>
      <xdr:row>28</xdr:row>
      <xdr:rowOff>38100</xdr:rowOff>
    </xdr:from>
    <xdr:to>
      <xdr:col>8</xdr:col>
      <xdr:colOff>1006138</xdr:colOff>
      <xdr:row>28</xdr:row>
      <xdr:rowOff>1229433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1109F2-BCDD-4C38-B39F-E02300D87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2" y="5915025"/>
          <a:ext cx="977561" cy="1191333"/>
        </a:xfrm>
        <a:prstGeom prst="rect">
          <a:avLst/>
        </a:prstGeom>
      </xdr:spPr>
    </xdr:pic>
    <xdr:clientData/>
  </xdr:twoCellAnchor>
  <xdr:twoCellAnchor editAs="oneCell">
    <xdr:from>
      <xdr:col>7</xdr:col>
      <xdr:colOff>66676</xdr:colOff>
      <xdr:row>28</xdr:row>
      <xdr:rowOff>41871</xdr:rowOff>
    </xdr:from>
    <xdr:to>
      <xdr:col>7</xdr:col>
      <xdr:colOff>971549</xdr:colOff>
      <xdr:row>28</xdr:row>
      <xdr:rowOff>1200786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EFE9ED-E434-45FA-A2AC-2B871D7C3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29251" y="5975946"/>
          <a:ext cx="904873" cy="115891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57151</xdr:colOff>
      <xdr:row>28</xdr:row>
      <xdr:rowOff>28575</xdr:rowOff>
    </xdr:from>
    <xdr:to>
      <xdr:col>4</xdr:col>
      <xdr:colOff>988991</xdr:colOff>
      <xdr:row>28</xdr:row>
      <xdr:rowOff>1276898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860AD7C-9D9D-4D54-94AD-3142C88BC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67476" y="5962650"/>
          <a:ext cx="931840" cy="1248323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28</xdr:row>
      <xdr:rowOff>238125</xdr:rowOff>
    </xdr:from>
    <xdr:to>
      <xdr:col>7</xdr:col>
      <xdr:colOff>24478</xdr:colOff>
      <xdr:row>28</xdr:row>
      <xdr:rowOff>1000593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8546ACE-529B-43EB-A246-01BB207FA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29300" y="6362700"/>
          <a:ext cx="1062703" cy="762468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952500</xdr:colOff>
      <xdr:row>0</xdr:row>
      <xdr:rowOff>47625</xdr:rowOff>
    </xdr:from>
    <xdr:to>
      <xdr:col>13</xdr:col>
      <xdr:colOff>534986</xdr:colOff>
      <xdr:row>0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D70DD16-AA04-4FD4-94FF-0E3DD0051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15525" y="47625"/>
          <a:ext cx="289718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AD2DC-1FA3-4431-BBC5-A0FD82E6AC4E}">
  <sheetPr>
    <pageSetUpPr fitToPage="1"/>
  </sheetPr>
  <dimension ref="A1:J30"/>
  <sheetViews>
    <sheetView tabSelected="1" workbookViewId="0">
      <selection activeCell="S18" sqref="S18"/>
    </sheetView>
  </sheetViews>
  <sheetFormatPr defaultRowHeight="15" x14ac:dyDescent="0.25"/>
  <cols>
    <col min="1" max="1" width="21.7109375" style="1" bestFit="1" customWidth="1"/>
    <col min="2" max="2" width="16" style="1" customWidth="1"/>
    <col min="3" max="3" width="9" style="4" customWidth="1"/>
    <col min="4" max="4" width="9.140625" style="4"/>
    <col min="5" max="9" width="15.7109375" style="8" customWidth="1"/>
    <col min="10" max="10" width="15.7109375" style="6" customWidth="1"/>
    <col min="11" max="11" width="15.7109375" style="1" customWidth="1"/>
    <col min="12" max="16384" width="9.140625" style="1"/>
  </cols>
  <sheetData>
    <row r="1" spans="1:10" ht="64.5" customHeight="1" x14ac:dyDescent="0.25"/>
    <row r="2" spans="1:10" s="3" customFormat="1" ht="73.5" customHeight="1" x14ac:dyDescent="0.25">
      <c r="A2" s="9" t="s">
        <v>5</v>
      </c>
      <c r="B2" s="9" t="s">
        <v>0</v>
      </c>
      <c r="C2" s="10" t="s">
        <v>22</v>
      </c>
      <c r="D2" s="10"/>
      <c r="E2" s="11" t="s">
        <v>37</v>
      </c>
      <c r="F2" s="11" t="s">
        <v>26</v>
      </c>
      <c r="G2" s="11" t="s">
        <v>39</v>
      </c>
      <c r="H2" s="11" t="s">
        <v>34</v>
      </c>
      <c r="I2" s="11" t="s">
        <v>31</v>
      </c>
      <c r="J2" s="7"/>
    </row>
    <row r="3" spans="1:10" s="3" customFormat="1" ht="33.75" customHeight="1" x14ac:dyDescent="0.25">
      <c r="A3" s="9"/>
      <c r="B3" s="9"/>
      <c r="C3" s="9" t="s">
        <v>23</v>
      </c>
      <c r="D3" s="9" t="s">
        <v>24</v>
      </c>
      <c r="E3" s="11" t="s">
        <v>36</v>
      </c>
      <c r="F3" s="11" t="s">
        <v>25</v>
      </c>
      <c r="G3" s="11" t="s">
        <v>38</v>
      </c>
      <c r="H3" s="11" t="s">
        <v>35</v>
      </c>
      <c r="I3" s="11" t="s">
        <v>32</v>
      </c>
      <c r="J3" s="7"/>
    </row>
    <row r="4" spans="1:10" x14ac:dyDescent="0.25">
      <c r="A4" s="12" t="s">
        <v>1</v>
      </c>
      <c r="B4" s="12" t="s">
        <v>2</v>
      </c>
      <c r="C4" s="13">
        <v>1320</v>
      </c>
      <c r="D4" s="13">
        <v>2220</v>
      </c>
      <c r="E4" s="14">
        <f>((C4/1000)*(D4/1000))*360</f>
        <v>1054.9440000000002</v>
      </c>
      <c r="F4" s="14">
        <v>471</v>
      </c>
      <c r="G4" s="14">
        <v>256</v>
      </c>
      <c r="H4" s="14">
        <v>164</v>
      </c>
      <c r="I4" s="14">
        <v>91</v>
      </c>
    </row>
    <row r="5" spans="1:10" x14ac:dyDescent="0.25">
      <c r="A5" s="12" t="s">
        <v>1</v>
      </c>
      <c r="B5" s="12" t="s">
        <v>3</v>
      </c>
      <c r="C5" s="13">
        <v>1250</v>
      </c>
      <c r="D5" s="13">
        <v>2250</v>
      </c>
      <c r="E5" s="14">
        <f>((C5/1000)*(D5/1000))*360</f>
        <v>1012.5</v>
      </c>
      <c r="F5" s="14">
        <v>428</v>
      </c>
      <c r="G5" s="14">
        <v>244</v>
      </c>
      <c r="H5" s="14">
        <v>147</v>
      </c>
      <c r="I5" s="14">
        <v>91</v>
      </c>
    </row>
    <row r="6" spans="1:10" x14ac:dyDescent="0.25">
      <c r="A6" s="12" t="s">
        <v>1</v>
      </c>
      <c r="B6" s="12" t="s">
        <v>4</v>
      </c>
      <c r="C6" s="13">
        <v>1250</v>
      </c>
      <c r="D6" s="13">
        <v>2250</v>
      </c>
      <c r="E6" s="14">
        <f>((C6/1000)*(D6/1000))*360</f>
        <v>1012.5</v>
      </c>
      <c r="F6" s="14">
        <v>428</v>
      </c>
      <c r="G6" s="14">
        <v>244</v>
      </c>
      <c r="H6" s="14">
        <v>147</v>
      </c>
      <c r="I6" s="14">
        <v>91</v>
      </c>
    </row>
    <row r="7" spans="1:10" x14ac:dyDescent="0.25">
      <c r="A7" s="12" t="s">
        <v>9</v>
      </c>
      <c r="B7" s="12" t="s">
        <v>8</v>
      </c>
      <c r="C7" s="13">
        <v>1320</v>
      </c>
      <c r="D7" s="13">
        <v>222</v>
      </c>
      <c r="E7" s="14">
        <f>((C7/1000)*(D7/1000))*360</f>
        <v>105.49440000000001</v>
      </c>
      <c r="F7" s="14">
        <v>471</v>
      </c>
      <c r="G7" s="14">
        <v>234</v>
      </c>
      <c r="H7" s="14">
        <v>147</v>
      </c>
      <c r="I7" s="14">
        <v>91</v>
      </c>
    </row>
    <row r="8" spans="1:10" x14ac:dyDescent="0.25">
      <c r="A8" s="12" t="s">
        <v>6</v>
      </c>
      <c r="B8" s="12" t="s">
        <v>7</v>
      </c>
      <c r="C8" s="13">
        <v>980</v>
      </c>
      <c r="D8" s="13">
        <v>1640</v>
      </c>
      <c r="E8" s="14">
        <f>((C8/1000)*(D8/1000))*360</f>
        <v>578.59199999999998</v>
      </c>
      <c r="F8" s="14">
        <v>332</v>
      </c>
      <c r="G8" s="14">
        <v>166</v>
      </c>
      <c r="H8" s="14">
        <v>116</v>
      </c>
      <c r="I8" s="14">
        <v>77</v>
      </c>
    </row>
    <row r="9" spans="1:10" x14ac:dyDescent="0.25">
      <c r="A9" s="12" t="s">
        <v>10</v>
      </c>
      <c r="B9" s="12" t="s">
        <v>11</v>
      </c>
      <c r="C9" s="13">
        <v>104</v>
      </c>
      <c r="D9" s="13">
        <v>1970</v>
      </c>
      <c r="E9" s="14">
        <f>((C9/1000)*(D9/1000))*360</f>
        <v>73.756799999999998</v>
      </c>
      <c r="F9" s="14">
        <v>364</v>
      </c>
      <c r="G9" s="14">
        <v>185</v>
      </c>
      <c r="H9" s="14">
        <v>125</v>
      </c>
      <c r="I9" s="14">
        <v>77</v>
      </c>
    </row>
    <row r="10" spans="1:10" x14ac:dyDescent="0.25">
      <c r="A10" s="12" t="s">
        <v>10</v>
      </c>
      <c r="B10" s="12" t="s">
        <v>4</v>
      </c>
      <c r="C10" s="13">
        <v>104</v>
      </c>
      <c r="D10" s="13">
        <v>1970</v>
      </c>
      <c r="E10" s="14">
        <f>((C10/1000)*(D10/1000))*360</f>
        <v>73.756799999999998</v>
      </c>
      <c r="F10" s="14">
        <v>364</v>
      </c>
      <c r="G10" s="14">
        <v>185</v>
      </c>
      <c r="H10" s="14">
        <v>125</v>
      </c>
      <c r="I10" s="14">
        <v>77</v>
      </c>
    </row>
    <row r="11" spans="1:10" x14ac:dyDescent="0.25">
      <c r="A11" s="12" t="s">
        <v>10</v>
      </c>
      <c r="B11" s="12" t="s">
        <v>12</v>
      </c>
      <c r="C11" s="13">
        <v>107</v>
      </c>
      <c r="D11" s="13">
        <v>1930</v>
      </c>
      <c r="E11" s="14">
        <f>((C11/1000)*(D11/1000))*360</f>
        <v>74.343599999999995</v>
      </c>
      <c r="F11" s="14">
        <v>364</v>
      </c>
      <c r="G11" s="14">
        <v>185</v>
      </c>
      <c r="H11" s="14">
        <v>125</v>
      </c>
      <c r="I11" s="14">
        <v>77</v>
      </c>
    </row>
    <row r="12" spans="1:10" x14ac:dyDescent="0.25">
      <c r="A12" s="12" t="s">
        <v>10</v>
      </c>
      <c r="B12" s="12" t="s">
        <v>13</v>
      </c>
      <c r="C12" s="13">
        <v>107</v>
      </c>
      <c r="D12" s="13">
        <v>1930</v>
      </c>
      <c r="E12" s="14">
        <f>((C12/1000)*(D12/1000))*360</f>
        <v>74.343599999999995</v>
      </c>
      <c r="F12" s="14">
        <v>364</v>
      </c>
      <c r="G12" s="14">
        <v>185</v>
      </c>
      <c r="H12" s="14">
        <v>125</v>
      </c>
      <c r="I12" s="14">
        <v>77</v>
      </c>
    </row>
    <row r="13" spans="1:10" x14ac:dyDescent="0.25">
      <c r="A13" s="12" t="s">
        <v>14</v>
      </c>
      <c r="B13" s="12" t="s">
        <v>15</v>
      </c>
      <c r="C13" s="13">
        <v>106</v>
      </c>
      <c r="D13" s="13">
        <v>1430</v>
      </c>
      <c r="E13" s="14">
        <f>((C13/1000)*(D13/1000))*360</f>
        <v>54.568799999999996</v>
      </c>
      <c r="F13" s="14">
        <v>320</v>
      </c>
      <c r="G13" s="14">
        <v>157</v>
      </c>
      <c r="H13" s="14">
        <v>108</v>
      </c>
      <c r="I13" s="14">
        <v>70</v>
      </c>
    </row>
    <row r="14" spans="1:10" x14ac:dyDescent="0.25">
      <c r="A14" s="12" t="s">
        <v>14</v>
      </c>
      <c r="B14" s="12" t="s">
        <v>16</v>
      </c>
      <c r="C14" s="13">
        <v>1060</v>
      </c>
      <c r="D14" s="13">
        <v>1430</v>
      </c>
      <c r="E14" s="14">
        <f>((C14/1000)*(D14/1000))*360</f>
        <v>545.68799999999999</v>
      </c>
      <c r="F14" s="14">
        <v>320</v>
      </c>
      <c r="G14" s="14">
        <v>157</v>
      </c>
      <c r="H14" s="14">
        <v>108</v>
      </c>
      <c r="I14" s="14">
        <v>70</v>
      </c>
    </row>
    <row r="15" spans="1:10" x14ac:dyDescent="0.25">
      <c r="A15" s="12" t="s">
        <v>17</v>
      </c>
      <c r="B15" s="12" t="s">
        <v>18</v>
      </c>
      <c r="C15" s="13">
        <v>1170</v>
      </c>
      <c r="D15" s="13">
        <v>1440</v>
      </c>
      <c r="E15" s="14">
        <f>((C15/1000)*(D15/1000))*360</f>
        <v>606.52799999999991</v>
      </c>
      <c r="F15" s="14">
        <v>352</v>
      </c>
      <c r="G15" s="14">
        <v>157</v>
      </c>
      <c r="H15" s="14">
        <v>121</v>
      </c>
      <c r="I15" s="14">
        <v>70</v>
      </c>
    </row>
    <row r="16" spans="1:10" x14ac:dyDescent="0.25">
      <c r="A16" s="12" t="s">
        <v>19</v>
      </c>
      <c r="B16" s="12" t="s">
        <v>11</v>
      </c>
      <c r="C16" s="13">
        <v>1050</v>
      </c>
      <c r="D16" s="13">
        <v>1410</v>
      </c>
      <c r="E16" s="14">
        <f>((C16/1000)*(D16/1000))*360</f>
        <v>532.98</v>
      </c>
      <c r="F16" s="14">
        <v>320</v>
      </c>
      <c r="G16" s="14">
        <v>147</v>
      </c>
      <c r="H16" s="14">
        <v>108</v>
      </c>
      <c r="I16" s="14">
        <v>70</v>
      </c>
    </row>
    <row r="17" spans="1:10" x14ac:dyDescent="0.25">
      <c r="A17" s="12" t="s">
        <v>19</v>
      </c>
      <c r="B17" s="12" t="s">
        <v>4</v>
      </c>
      <c r="C17" s="13">
        <v>1040</v>
      </c>
      <c r="D17" s="13">
        <v>1400</v>
      </c>
      <c r="E17" s="14">
        <f>((C17/1000)*(D17/1000))*360</f>
        <v>524.16</v>
      </c>
      <c r="F17" s="14">
        <v>320</v>
      </c>
      <c r="G17" s="14">
        <v>147</v>
      </c>
      <c r="H17" s="14">
        <v>108</v>
      </c>
      <c r="I17" s="14">
        <v>70</v>
      </c>
    </row>
    <row r="18" spans="1:10" x14ac:dyDescent="0.25">
      <c r="A18" s="12" t="s">
        <v>19</v>
      </c>
      <c r="B18" s="12" t="s">
        <v>12</v>
      </c>
      <c r="C18" s="13">
        <v>1040</v>
      </c>
      <c r="D18" s="13">
        <v>1400</v>
      </c>
      <c r="E18" s="14">
        <f>((C18/1000)*(D18/1000))*360</f>
        <v>524.16</v>
      </c>
      <c r="F18" s="14">
        <v>320</v>
      </c>
      <c r="G18" s="14">
        <v>147</v>
      </c>
      <c r="H18" s="14">
        <v>108</v>
      </c>
      <c r="I18" s="14">
        <v>70</v>
      </c>
    </row>
    <row r="19" spans="1:10" x14ac:dyDescent="0.25">
      <c r="A19" s="12" t="s">
        <v>19</v>
      </c>
      <c r="B19" s="12" t="s">
        <v>13</v>
      </c>
      <c r="C19" s="13">
        <v>1040</v>
      </c>
      <c r="D19" s="13">
        <v>1400</v>
      </c>
      <c r="E19" s="14">
        <f>((C19/1000)*(D19/1000))*360</f>
        <v>524.16</v>
      </c>
      <c r="F19" s="14">
        <v>320</v>
      </c>
      <c r="G19" s="14">
        <v>147</v>
      </c>
      <c r="H19" s="14">
        <v>108</v>
      </c>
      <c r="I19" s="14">
        <v>70</v>
      </c>
    </row>
    <row r="20" spans="1:10" x14ac:dyDescent="0.25">
      <c r="A20" s="12" t="s">
        <v>20</v>
      </c>
      <c r="B20" s="12" t="s">
        <v>15</v>
      </c>
      <c r="C20" s="13">
        <v>1020</v>
      </c>
      <c r="D20" s="13">
        <v>890</v>
      </c>
      <c r="E20" s="14">
        <f>((C20/1000)*(D20/1000))*360</f>
        <v>326.80799999999999</v>
      </c>
      <c r="F20" s="14">
        <v>265</v>
      </c>
      <c r="G20" s="14">
        <v>119</v>
      </c>
      <c r="H20" s="14">
        <v>93</v>
      </c>
      <c r="I20" s="14">
        <v>47</v>
      </c>
    </row>
    <row r="21" spans="1:10" x14ac:dyDescent="0.25">
      <c r="A21" s="12" t="s">
        <v>20</v>
      </c>
      <c r="B21" s="12" t="s">
        <v>16</v>
      </c>
      <c r="C21" s="13">
        <v>990</v>
      </c>
      <c r="D21" s="13">
        <v>890</v>
      </c>
      <c r="E21" s="14">
        <f>((C21/1000)*(D21/1000))*360</f>
        <v>317.19600000000003</v>
      </c>
      <c r="F21" s="14">
        <v>265</v>
      </c>
      <c r="G21" s="14">
        <v>119</v>
      </c>
      <c r="H21" s="14">
        <v>93</v>
      </c>
      <c r="I21" s="14">
        <v>47</v>
      </c>
    </row>
    <row r="22" spans="1:10" x14ac:dyDescent="0.25">
      <c r="A22" s="12" t="s">
        <v>21</v>
      </c>
      <c r="B22" s="12" t="s">
        <v>18</v>
      </c>
      <c r="C22" s="13">
        <v>1170</v>
      </c>
      <c r="D22" s="13">
        <v>920</v>
      </c>
      <c r="E22" s="14">
        <f>((C22/1000)*(D22/1000))*360</f>
        <v>387.50400000000002</v>
      </c>
      <c r="F22" s="14">
        <v>290</v>
      </c>
      <c r="G22" s="14">
        <v>132</v>
      </c>
      <c r="H22" s="14">
        <v>97</v>
      </c>
      <c r="I22" s="14">
        <v>59</v>
      </c>
    </row>
    <row r="23" spans="1:10" x14ac:dyDescent="0.25">
      <c r="A23" s="12"/>
      <c r="B23" s="12"/>
      <c r="C23" s="13"/>
      <c r="D23" s="13"/>
      <c r="E23" s="14"/>
      <c r="F23" s="14"/>
      <c r="G23" s="14"/>
      <c r="H23" s="14"/>
      <c r="I23" s="14"/>
    </row>
    <row r="24" spans="1:10" x14ac:dyDescent="0.25">
      <c r="A24" s="12"/>
      <c r="B24" s="12" t="s">
        <v>29</v>
      </c>
      <c r="C24" s="13"/>
      <c r="D24" s="13"/>
      <c r="E24" s="14">
        <f>SUM(E4:E23)</f>
        <v>8403.9840000000004</v>
      </c>
      <c r="F24" s="14">
        <f>SUM(F4:F23)</f>
        <v>6678</v>
      </c>
      <c r="G24" s="14">
        <f>SUM(G4:G23)</f>
        <v>3313</v>
      </c>
      <c r="H24" s="14">
        <f t="shared" ref="H24" si="0">SUM(H4:H23)</f>
        <v>2273</v>
      </c>
      <c r="I24" s="14">
        <f>SUM(I4:I23)</f>
        <v>1392</v>
      </c>
    </row>
    <row r="25" spans="1:10" x14ac:dyDescent="0.25">
      <c r="A25" s="12"/>
      <c r="B25" s="12" t="s">
        <v>27</v>
      </c>
      <c r="C25" s="13"/>
      <c r="D25" s="13"/>
      <c r="E25" s="14">
        <v>2809</v>
      </c>
      <c r="F25" s="14">
        <v>1683</v>
      </c>
      <c r="G25" s="14">
        <v>113</v>
      </c>
      <c r="H25" s="14">
        <v>328</v>
      </c>
      <c r="I25" s="14">
        <v>207</v>
      </c>
    </row>
    <row r="26" spans="1:10" x14ac:dyDescent="0.25">
      <c r="A26" s="12"/>
      <c r="B26" s="12"/>
      <c r="C26" s="13"/>
      <c r="D26" s="13"/>
      <c r="E26" s="14"/>
      <c r="F26" s="14"/>
      <c r="G26" s="14"/>
      <c r="H26" s="14"/>
      <c r="I26" s="14"/>
    </row>
    <row r="27" spans="1:10" s="2" customFormat="1" x14ac:dyDescent="0.25">
      <c r="A27" s="15"/>
      <c r="B27" s="15" t="s">
        <v>28</v>
      </c>
      <c r="C27" s="16"/>
      <c r="D27" s="16"/>
      <c r="E27" s="17">
        <f>E24-E25</f>
        <v>5594.9840000000004</v>
      </c>
      <c r="F27" s="17">
        <f>F24-F25</f>
        <v>4995</v>
      </c>
      <c r="G27" s="17">
        <f>G24-G25</f>
        <v>3200</v>
      </c>
      <c r="H27" s="17">
        <f t="shared" ref="H27" si="1">H24-H25</f>
        <v>1945</v>
      </c>
      <c r="I27" s="17">
        <f>I24-I25</f>
        <v>1185</v>
      </c>
      <c r="J27" s="5"/>
    </row>
    <row r="28" spans="1:10" x14ac:dyDescent="0.25">
      <c r="A28" s="12"/>
      <c r="B28" s="12"/>
      <c r="C28" s="13"/>
      <c r="D28" s="13"/>
      <c r="E28" s="14"/>
      <c r="F28" s="14"/>
      <c r="G28" s="14"/>
      <c r="H28" s="14"/>
      <c r="I28" s="14"/>
    </row>
    <row r="29" spans="1:10" ht="102.75" customHeight="1" x14ac:dyDescent="0.25">
      <c r="A29" s="12" t="s">
        <v>30</v>
      </c>
      <c r="B29" s="12"/>
      <c r="C29" s="13"/>
      <c r="D29" s="13"/>
      <c r="E29" s="14"/>
      <c r="F29" s="14"/>
      <c r="G29" s="14"/>
      <c r="H29" s="14"/>
      <c r="I29" s="14"/>
    </row>
    <row r="30" spans="1:10" ht="45" x14ac:dyDescent="0.25">
      <c r="A30" s="12"/>
      <c r="B30" s="12"/>
      <c r="C30" s="13"/>
      <c r="D30" s="13"/>
      <c r="E30" s="14"/>
      <c r="F30" s="18" t="s">
        <v>33</v>
      </c>
      <c r="G30" s="18" t="s">
        <v>33</v>
      </c>
      <c r="H30" s="14"/>
      <c r="I30" s="18" t="s">
        <v>33</v>
      </c>
    </row>
  </sheetData>
  <mergeCells count="1">
    <mergeCell ref="C2:D2"/>
  </mergeCells>
  <pageMargins left="0.25" right="0.25" top="0.75" bottom="0.75" header="0.3" footer="0.3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B00A38395D6D4DADA151273CE50DED" ma:contentTypeVersion="4" ma:contentTypeDescription="Create a new document." ma:contentTypeScope="" ma:versionID="5eb3ae6c27bd97ac4cf2685e3d78816e">
  <xsd:schema xmlns:xsd="http://www.w3.org/2001/XMLSchema" xmlns:xs="http://www.w3.org/2001/XMLSchema" xmlns:p="http://schemas.microsoft.com/office/2006/metadata/properties" xmlns:ns3="695c9500-4662-4479-8eac-27ec2c519e62" targetNamespace="http://schemas.microsoft.com/office/2006/metadata/properties" ma:root="true" ma:fieldsID="0a5f2cb242ed8152b6e9466f5c16ff6d" ns3:_="">
    <xsd:import namespace="695c9500-4662-4479-8eac-27ec2c519e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c9500-4662-4479-8eac-27ec2c519e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B35BD3-5724-4790-BB00-81939088D3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5c9500-4662-4479-8eac-27ec2c519e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10AF01-0BF3-43FE-A3D3-B44415E1A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3F138F-62D6-49E0-9979-0150ED06CED9}">
  <ds:schemaRefs>
    <ds:schemaRef ds:uri="http://purl.org/dc/dcmitype/"/>
    <ds:schemaRef ds:uri="http://schemas.microsoft.com/office/2006/documentManagement/types"/>
    <ds:schemaRef ds:uri="695c9500-4662-4479-8eac-27ec2c519e6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Wirral</dc:creator>
  <cp:lastModifiedBy>Gill // PerfectShutters</cp:lastModifiedBy>
  <cp:lastPrinted>2022-01-07T11:51:24Z</cp:lastPrinted>
  <dcterms:created xsi:type="dcterms:W3CDTF">2022-01-07T10:21:30Z</dcterms:created>
  <dcterms:modified xsi:type="dcterms:W3CDTF">2022-01-07T12:22:39Z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0x010100A7B00A38395D6D4DADA151273CE50DED</vt:lpwstr>
  </property>
</Properties>
</file>