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ach/Desktop/Internal Schedules/"/>
    </mc:Choice>
  </mc:AlternateContent>
  <xr:revisionPtr revIDLastSave="0" documentId="13_ncr:1_{1B56C5C7-84C7-D343-9381-C778ED0D9D0C}" xr6:coauthVersionLast="47" xr6:coauthVersionMax="47" xr10:uidLastSave="{00000000-0000-0000-0000-000000000000}"/>
  <bookViews>
    <workbookView xWindow="46440" yWindow="2500" windowWidth="32380" windowHeight="21700" activeTab="1" xr2:uid="{00000000-000D-0000-FFFF-FFFF00000000}"/>
  </bookViews>
  <sheets>
    <sheet name="Main House " sheetId="23" r:id="rId1"/>
    <sheet name="Sheet1" sheetId="28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23" l="1"/>
  <c r="I114" i="23"/>
  <c r="O5" i="23"/>
  <c r="N6" i="28"/>
  <c r="N14" i="28"/>
  <c r="N15" i="28"/>
  <c r="N16" i="28"/>
  <c r="N21" i="28"/>
  <c r="N29" i="28"/>
  <c r="N30" i="28"/>
  <c r="N40" i="28"/>
  <c r="N49" i="28"/>
  <c r="N62" i="28"/>
  <c r="N75" i="28"/>
  <c r="N85" i="28"/>
  <c r="N94" i="28"/>
  <c r="H111" i="28"/>
  <c r="I111" i="28"/>
  <c r="N111" i="28"/>
  <c r="O28" i="23"/>
  <c r="O13" i="23"/>
  <c r="O14" i="23"/>
  <c r="O15" i="23"/>
  <c r="O20" i="23"/>
  <c r="O29" i="23"/>
  <c r="O39" i="23"/>
  <c r="O48" i="23"/>
  <c r="O61" i="23"/>
  <c r="O74" i="23"/>
  <c r="O87" i="23"/>
  <c r="O96" i="23"/>
  <c r="O114" i="23"/>
</calcChain>
</file>

<file path=xl/sharedStrings.xml><?xml version="1.0" encoding="utf-8"?>
<sst xmlns="http://schemas.openxmlformats.org/spreadsheetml/2006/main" count="625" uniqueCount="99">
  <si>
    <t>hide</t>
  </si>
  <si>
    <t>Room Name</t>
  </si>
  <si>
    <t>Width</t>
  </si>
  <si>
    <t>Drop</t>
  </si>
  <si>
    <t>Product</t>
  </si>
  <si>
    <t>Single/Pair</t>
  </si>
  <si>
    <t>Fitting</t>
  </si>
  <si>
    <t>Operation</t>
  </si>
  <si>
    <t>Motor</t>
  </si>
  <si>
    <t>TOTAL</t>
  </si>
  <si>
    <t>Approx. total window size</t>
  </si>
  <si>
    <t>Electric</t>
  </si>
  <si>
    <t>Manual</t>
  </si>
  <si>
    <t>Master En Suite</t>
  </si>
  <si>
    <t>Bed 2 En Suite</t>
  </si>
  <si>
    <t>Bed 3 En Suite</t>
  </si>
  <si>
    <t>Based on plan and information provided</t>
  </si>
  <si>
    <t>Control systems, power packs, wiring and programming not included</t>
  </si>
  <si>
    <t>Quote is valid for 14 days, price subject to site survey.</t>
  </si>
  <si>
    <t>Normal terms and conditions apply.</t>
  </si>
  <si>
    <t>QTY</t>
  </si>
  <si>
    <t>Fabric</t>
  </si>
  <si>
    <t>Fabric QTY</t>
  </si>
  <si>
    <t xml:space="preserve">Client price </t>
  </si>
  <si>
    <t>Cost to CP</t>
  </si>
  <si>
    <t>Bedroom 3</t>
  </si>
  <si>
    <t>Please note, 100% or high percentage natural fibre fabrics will show creases and has movement within the fabric.</t>
  </si>
  <si>
    <t>TBC</t>
  </si>
  <si>
    <t>Motorised Roller Blind, Somfy WT</t>
  </si>
  <si>
    <t>Window Code</t>
  </si>
  <si>
    <t>Voiles, 80mm wave, lead weight, 75mm bottom hem</t>
  </si>
  <si>
    <t xml:space="preserve">Somfy electric tracks </t>
  </si>
  <si>
    <t>DG-6</t>
  </si>
  <si>
    <t>DG-5</t>
  </si>
  <si>
    <t>Kitchen &amp; Living</t>
  </si>
  <si>
    <t>WC</t>
  </si>
  <si>
    <t xml:space="preserve">WG-6 </t>
  </si>
  <si>
    <t>Motorised Roller Blind, Somfy WT, Perspectives Alu Screen Mesh</t>
  </si>
  <si>
    <t>Sunken Seating</t>
  </si>
  <si>
    <t>SUNNYBROW</t>
  </si>
  <si>
    <t>WG-7</t>
  </si>
  <si>
    <t xml:space="preserve">Formal Living Room </t>
  </si>
  <si>
    <t>DG-4</t>
  </si>
  <si>
    <t>Unlined Curtain, 80mm wave</t>
  </si>
  <si>
    <t>Fabric  @ 60p/m guide (double width sheer fabric)</t>
  </si>
  <si>
    <t>Fabric  @ £80p/m guide (double width opaque or dimout fabric)</t>
  </si>
  <si>
    <t>12.5m</t>
  </si>
  <si>
    <t>21m</t>
  </si>
  <si>
    <t>WG-8</t>
  </si>
  <si>
    <t>Snug</t>
  </si>
  <si>
    <t>DG-2</t>
  </si>
  <si>
    <t>WG-10</t>
  </si>
  <si>
    <t>WC Cloaks</t>
  </si>
  <si>
    <t>WG-11</t>
  </si>
  <si>
    <t>Piano Room</t>
  </si>
  <si>
    <t>WG-2</t>
  </si>
  <si>
    <t>8m</t>
  </si>
  <si>
    <t>6m</t>
  </si>
  <si>
    <t>5m</t>
  </si>
  <si>
    <t>WG-3</t>
  </si>
  <si>
    <t>WG-4</t>
  </si>
  <si>
    <t>Master Bedroom</t>
  </si>
  <si>
    <t>DF-2</t>
  </si>
  <si>
    <t>DF-3</t>
  </si>
  <si>
    <t>Bedroom 2</t>
  </si>
  <si>
    <t>WF-11</t>
  </si>
  <si>
    <t>DF-4</t>
  </si>
  <si>
    <t>WF-12</t>
  </si>
  <si>
    <t>WF-13</t>
  </si>
  <si>
    <t>DF-5</t>
  </si>
  <si>
    <t>WF-14</t>
  </si>
  <si>
    <t>WF-8</t>
  </si>
  <si>
    <t>WF-10</t>
  </si>
  <si>
    <t>Bedroom 5 En Suite</t>
  </si>
  <si>
    <t>WF-2</t>
  </si>
  <si>
    <t>WF-3</t>
  </si>
  <si>
    <t>WF-4</t>
  </si>
  <si>
    <r>
      <t xml:space="preserve">Bedroom 5 
</t>
    </r>
    <r>
      <rPr>
        <sz val="12"/>
        <color rgb="FFFF0000"/>
        <rFont val="Calibri (Body)"/>
      </rPr>
      <t>*discussed curtain or voile only, no blinds *</t>
    </r>
  </si>
  <si>
    <t xml:space="preserve">Bedroom 4 </t>
  </si>
  <si>
    <t>DF-1</t>
  </si>
  <si>
    <t>Bedroom 4 En Suite</t>
  </si>
  <si>
    <t>WF-7</t>
  </si>
  <si>
    <t>WF-6</t>
  </si>
  <si>
    <r>
      <t xml:space="preserve">Bedroom 4 Entrance Hall
</t>
    </r>
    <r>
      <rPr>
        <sz val="12"/>
        <color rgb="FFFF0000"/>
        <rFont val="Calibri (Body)"/>
      </rPr>
      <t>* entrance hall will need a curtain if no doorway separating the area *</t>
    </r>
  </si>
  <si>
    <t>WS-3</t>
  </si>
  <si>
    <t>WS-4</t>
  </si>
  <si>
    <t>DS-1</t>
  </si>
  <si>
    <t>WS-5</t>
  </si>
  <si>
    <t>Skopos Laon (colour TBC)</t>
  </si>
  <si>
    <t>Perspectives Alu Screen Mesh (colour TBC)</t>
  </si>
  <si>
    <t>Fabric  @ £65p/m guide (double width blackout fabric)</t>
  </si>
  <si>
    <t>Somfy WT Wired</t>
  </si>
  <si>
    <t>Bar</t>
  </si>
  <si>
    <t>Somfy Glydea Ultra 60 WT</t>
  </si>
  <si>
    <t>Manual Roller Blind, silver chain</t>
  </si>
  <si>
    <t xml:space="preserve">Bedroom 5 
</t>
  </si>
  <si>
    <t xml:space="preserve">Sub Total </t>
  </si>
  <si>
    <t>excludes GST</t>
  </si>
  <si>
    <t>and Blindspace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</si>
</sst>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&quot;£&quot;#,##0.00"/>
    <numFmt numFmtId="166" formatCode="[$-F800]dddd\,\ mmmm\ dd\,\ yyyy"/>
  </numFmts>
  <fonts count="39" x14ac:knownFonts="1">
    <font>
      <sz val="12"/>
      <color theme="1"/>
      <name val="Calibri"/>
      <family val="2"/>
      <scheme val="minor"/>
    </font>
    <font>
      <sz val="18"/>
      <color theme="1"/>
      <name val="Futura Std Book"/>
    </font>
    <font>
      <sz val="10"/>
      <color theme="1"/>
      <name val="Futura Std Light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name val="Calibri"/>
      <family val="2"/>
      <scheme val="minor"/>
    </font>
    <font>
      <sz val="10"/>
      <color theme="9" tint="-0.249977111117893"/>
      <name val="Futura Std Light"/>
    </font>
    <font>
      <b/>
      <sz val="10"/>
      <name val="Futura Std Light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9" tint="-0.249977111117893"/>
      <name val="Calibri Light"/>
      <family val="2"/>
      <scheme val="major"/>
    </font>
    <font>
      <b/>
      <sz val="14"/>
      <color rgb="FF007EA5"/>
      <name val="Calibri Light"/>
      <family val="2"/>
      <scheme val="major"/>
    </font>
    <font>
      <b/>
      <sz val="16"/>
      <color theme="9" tint="-0.249977111117893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u/>
      <sz val="1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Futura Std Book"/>
    </font>
    <font>
      <b/>
      <sz val="12"/>
      <color rgb="FFFF0000"/>
      <name val="Calibri Light"/>
      <family val="2"/>
      <scheme val="major"/>
    </font>
    <font>
      <sz val="10"/>
      <color rgb="FF00B4B0"/>
      <name val="Futura Std Light"/>
    </font>
    <font>
      <sz val="12"/>
      <color rgb="FF00B4B0"/>
      <name val="Calibri Light"/>
      <family val="2"/>
      <scheme val="major"/>
    </font>
    <font>
      <sz val="12"/>
      <color rgb="FF00B4B0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b/>
      <sz val="12"/>
      <color rgb="FF00B4B0"/>
      <name val="Calibri"/>
      <family val="2"/>
      <scheme val="minor"/>
    </font>
    <font>
      <sz val="10"/>
      <color rgb="FFFF5F55"/>
      <name val="Futura Std Light"/>
    </font>
    <font>
      <sz val="12"/>
      <color rgb="FFFF5F55"/>
      <name val="Calibri Light"/>
      <family val="2"/>
      <scheme val="major"/>
    </font>
    <font>
      <b/>
      <sz val="12"/>
      <color rgb="FFFF5F55"/>
      <name val="Calibri Light"/>
      <family val="2"/>
      <scheme val="major"/>
    </font>
    <font>
      <sz val="12"/>
      <color rgb="FFFF5F55"/>
      <name val="Calibri"/>
      <family val="2"/>
      <scheme val="minor"/>
    </font>
    <font>
      <b/>
      <sz val="12"/>
      <color rgb="FFFF5F55"/>
      <name val="Calibri"/>
      <family val="2"/>
      <scheme val="minor"/>
    </font>
    <font>
      <sz val="12"/>
      <name val="Calibri Light"/>
      <family val="2"/>
      <scheme val="major"/>
    </font>
    <font>
      <sz val="8"/>
      <name val="Calibri"/>
      <family val="2"/>
      <scheme val="minor"/>
    </font>
    <font>
      <sz val="12"/>
      <color rgb="FFFF25EB"/>
      <name val="Calibri"/>
      <family val="2"/>
      <scheme val="minor"/>
    </font>
    <font>
      <sz val="12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75B9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0" fillId="4" borderId="0" xfId="0" applyFill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4" fontId="10" fillId="0" borderId="0" xfId="0" applyNumberFormat="1" applyFont="1" applyAlignment="1">
      <alignment horizontal="left" wrapText="1"/>
    </xf>
    <xf numFmtId="166" fontId="11" fillId="0" borderId="0" xfId="0" applyNumberFormat="1" applyFont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10" fillId="0" borderId="0" xfId="0" applyFont="1" applyAlignment="1">
      <alignment horizontal="left" wrapText="1"/>
    </xf>
    <xf numFmtId="0" fontId="0" fillId="4" borderId="0" xfId="0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5" fontId="25" fillId="0" borderId="0" xfId="0" applyNumberFormat="1" applyFont="1" applyAlignment="1">
      <alignment horizontal="right" wrapText="1"/>
    </xf>
    <xf numFmtId="165" fontId="26" fillId="0" borderId="0" xfId="0" applyNumberFormat="1" applyFont="1" applyAlignment="1">
      <alignment horizontal="right" wrapText="1"/>
    </xf>
    <xf numFmtId="0" fontId="18" fillId="2" borderId="16" xfId="0" applyFont="1" applyFill="1" applyBorder="1" applyAlignment="1">
      <alignment horizontal="right" vertical="center" wrapText="1"/>
    </xf>
    <xf numFmtId="165" fontId="28" fillId="3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5" fontId="27" fillId="0" borderId="0" xfId="0" applyNumberFormat="1" applyFont="1" applyAlignment="1">
      <alignment horizontal="right" vertical="center"/>
    </xf>
    <xf numFmtId="165" fontId="29" fillId="0" borderId="0" xfId="0" applyNumberFormat="1" applyFont="1" applyAlignment="1">
      <alignment horizontal="right" vertical="center"/>
    </xf>
    <xf numFmtId="0" fontId="0" fillId="4" borderId="0" xfId="0" applyFill="1" applyAlignment="1">
      <alignment horizontal="right"/>
    </xf>
    <xf numFmtId="165" fontId="27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13" xfId="0" applyBorder="1" applyAlignment="1">
      <alignment horizontal="left" wrapText="1"/>
    </xf>
    <xf numFmtId="0" fontId="5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horizontal="center" wrapText="1"/>
    </xf>
    <xf numFmtId="165" fontId="27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wrapText="1"/>
    </xf>
    <xf numFmtId="165" fontId="24" fillId="0" borderId="0" xfId="0" applyNumberFormat="1" applyFont="1" applyAlignment="1">
      <alignment horizontal="right" wrapText="1"/>
    </xf>
    <xf numFmtId="165" fontId="27" fillId="4" borderId="0" xfId="0" applyNumberFormat="1" applyFont="1" applyFill="1" applyAlignment="1">
      <alignment horizontal="right"/>
    </xf>
    <xf numFmtId="165" fontId="27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5" fillId="0" borderId="13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19" fillId="0" borderId="1" xfId="0" applyNumberFormat="1" applyFont="1" applyBorder="1" applyAlignment="1">
      <alignment vertical="center" wrapText="1"/>
    </xf>
    <xf numFmtId="165" fontId="30" fillId="0" borderId="0" xfId="0" applyNumberFormat="1" applyFont="1" applyAlignment="1">
      <alignment horizontal="right" wrapText="1"/>
    </xf>
    <xf numFmtId="165" fontId="31" fillId="0" borderId="0" xfId="0" applyNumberFormat="1" applyFont="1" applyAlignment="1">
      <alignment horizontal="right" wrapText="1"/>
    </xf>
    <xf numFmtId="165" fontId="32" fillId="0" borderId="0" xfId="0" applyNumberFormat="1" applyFont="1" applyAlignment="1">
      <alignment horizontal="right" wrapText="1"/>
    </xf>
    <xf numFmtId="165" fontId="32" fillId="3" borderId="16" xfId="0" applyNumberFormat="1" applyFont="1" applyFill="1" applyBorder="1" applyAlignment="1">
      <alignment horizontal="right" vertical="center" wrapText="1"/>
    </xf>
    <xf numFmtId="165" fontId="33" fillId="0" borderId="1" xfId="0" applyNumberFormat="1" applyFont="1" applyBorder="1" applyAlignment="1">
      <alignment horizontal="right" vertical="center" wrapText="1"/>
    </xf>
    <xf numFmtId="165" fontId="33" fillId="0" borderId="1" xfId="0" applyNumberFormat="1" applyFont="1" applyBorder="1" applyAlignment="1">
      <alignment horizontal="right"/>
    </xf>
    <xf numFmtId="165" fontId="33" fillId="0" borderId="13" xfId="0" applyNumberFormat="1" applyFont="1" applyBorder="1" applyAlignment="1">
      <alignment horizontal="right" vertical="center" wrapText="1"/>
    </xf>
    <xf numFmtId="165" fontId="33" fillId="0" borderId="0" xfId="0" applyNumberFormat="1" applyFont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165" fontId="33" fillId="4" borderId="0" xfId="0" applyNumberFormat="1" applyFont="1" applyFill="1" applyAlignment="1">
      <alignment horizontal="right"/>
    </xf>
    <xf numFmtId="165" fontId="33" fillId="0" borderId="0" xfId="0" applyNumberFormat="1" applyFont="1" applyAlignment="1">
      <alignment horizontal="right"/>
    </xf>
    <xf numFmtId="0" fontId="5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  <xf numFmtId="14" fontId="35" fillId="0" borderId="0" xfId="0" applyNumberFormat="1" applyFont="1" applyAlignment="1">
      <alignment horizontal="left" wrapText="1"/>
    </xf>
    <xf numFmtId="0" fontId="0" fillId="0" borderId="2" xfId="0" applyBorder="1"/>
    <xf numFmtId="165" fontId="27" fillId="0" borderId="13" xfId="0" applyNumberFormat="1" applyFont="1" applyBorder="1" applyAlignment="1">
      <alignment horizontal="right" vertical="center" wrapText="1"/>
    </xf>
    <xf numFmtId="0" fontId="18" fillId="2" borderId="15" xfId="0" applyFont="1" applyFill="1" applyBorder="1" applyAlignment="1">
      <alignment horizontal="left" vertical="center" wrapText="1"/>
    </xf>
    <xf numFmtId="1" fontId="19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2" borderId="19" xfId="0" applyFont="1" applyFill="1" applyBorder="1" applyAlignment="1">
      <alignment horizontal="left" vertical="center" wrapText="1"/>
    </xf>
    <xf numFmtId="1" fontId="5" fillId="0" borderId="17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19" fillId="0" borderId="2" xfId="0" applyNumberFormat="1" applyFont="1" applyBorder="1" applyAlignment="1">
      <alignment vertical="center" wrapText="1"/>
    </xf>
    <xf numFmtId="1" fontId="19" fillId="0" borderId="4" xfId="0" applyNumberFormat="1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165" fontId="33" fillId="0" borderId="18" xfId="0" applyNumberFormat="1" applyFont="1" applyBorder="1" applyAlignment="1">
      <alignment horizontal="right" vertical="center" wrapText="1"/>
    </xf>
    <xf numFmtId="165" fontId="27" fillId="0" borderId="14" xfId="0" applyNumberFormat="1" applyFont="1" applyBorder="1" applyAlignment="1">
      <alignment horizontal="right" vertical="center" wrapText="1"/>
    </xf>
    <xf numFmtId="165" fontId="27" fillId="4" borderId="1" xfId="0" applyNumberFormat="1" applyFont="1" applyFill="1" applyBorder="1"/>
    <xf numFmtId="1" fontId="0" fillId="0" borderId="1" xfId="0" applyNumberFormat="1" applyBorder="1" applyAlignment="1">
      <alignment vertical="center" wrapText="1"/>
    </xf>
    <xf numFmtId="165" fontId="27" fillId="4" borderId="1" xfId="0" applyNumberFormat="1" applyFont="1" applyFill="1" applyBorder="1" applyAlignment="1">
      <alignment vertical="top"/>
    </xf>
    <xf numFmtId="165" fontId="33" fillId="0" borderId="18" xfId="0" applyNumberFormat="1" applyFont="1" applyBorder="1" applyAlignment="1">
      <alignment horizontal="right" vertical="top" wrapText="1"/>
    </xf>
    <xf numFmtId="1" fontId="19" fillId="0" borderId="1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4" borderId="0" xfId="0" applyFill="1" applyAlignment="1">
      <alignment vertical="top"/>
    </xf>
    <xf numFmtId="1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1" fontId="19" fillId="5" borderId="14" xfId="0" applyNumberFormat="1" applyFont="1" applyFill="1" applyBorder="1" applyAlignment="1">
      <alignment horizontal="left" vertical="center" wrapText="1"/>
    </xf>
    <xf numFmtId="1" fontId="5" fillId="5" borderId="14" xfId="0" applyNumberFormat="1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right" vertical="top" wrapText="1"/>
    </xf>
    <xf numFmtId="1" fontId="5" fillId="0" borderId="0" xfId="0" applyNumberFormat="1" applyFont="1" applyAlignment="1">
      <alignment horizontal="left" vertical="center" wrapText="1"/>
    </xf>
    <xf numFmtId="1" fontId="0" fillId="0" borderId="2" xfId="0" applyNumberFormat="1" applyBorder="1" applyAlignment="1">
      <alignment vertical="center" wrapText="1"/>
    </xf>
    <xf numFmtId="1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 wrapText="1"/>
    </xf>
    <xf numFmtId="165" fontId="27" fillId="4" borderId="0" xfId="0" applyNumberFormat="1" applyFont="1" applyFill="1" applyAlignment="1">
      <alignment vertical="top"/>
    </xf>
    <xf numFmtId="165" fontId="33" fillId="0" borderId="0" xfId="0" applyNumberFormat="1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165" fontId="8" fillId="0" borderId="0" xfId="1" applyNumberFormat="1" applyFont="1" applyBorder="1" applyAlignment="1">
      <alignment horizontal="right" wrapText="1"/>
    </xf>
    <xf numFmtId="165" fontId="20" fillId="0" borderId="13" xfId="1" applyNumberFormat="1" applyFont="1" applyFill="1" applyBorder="1" applyAlignment="1">
      <alignment horizontal="right" wrapText="1"/>
    </xf>
    <xf numFmtId="165" fontId="15" fillId="0" borderId="0" xfId="1" applyNumberFormat="1" applyFont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0" fillId="4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4" xfId="0" applyBorder="1"/>
    <xf numFmtId="165" fontId="27" fillId="4" borderId="4" xfId="0" applyNumberFormat="1" applyFont="1" applyFill="1" applyBorder="1"/>
    <xf numFmtId="1" fontId="19" fillId="0" borderId="22" xfId="0" applyNumberFormat="1" applyFont="1" applyBorder="1" applyAlignment="1">
      <alignment vertical="center" wrapText="1"/>
    </xf>
    <xf numFmtId="1" fontId="5" fillId="0" borderId="22" xfId="0" applyNumberFormat="1" applyFont="1" applyBorder="1" applyAlignment="1">
      <alignment horizontal="left" vertical="center" wrapText="1"/>
    </xf>
    <xf numFmtId="1" fontId="5" fillId="0" borderId="22" xfId="0" applyNumberFormat="1" applyFont="1" applyBorder="1" applyAlignment="1">
      <alignment vertical="center" wrapText="1"/>
    </xf>
    <xf numFmtId="0" fontId="0" fillId="0" borderId="22" xfId="0" applyBorder="1"/>
    <xf numFmtId="165" fontId="27" fillId="0" borderId="23" xfId="0" applyNumberFormat="1" applyFont="1" applyBorder="1" applyAlignment="1">
      <alignment horizontal="right" vertical="center" wrapText="1"/>
    </xf>
    <xf numFmtId="165" fontId="33" fillId="0" borderId="23" xfId="0" applyNumberFormat="1" applyFont="1" applyBorder="1" applyAlignment="1">
      <alignment horizontal="right" vertical="center" wrapText="1"/>
    </xf>
    <xf numFmtId="1" fontId="19" fillId="0" borderId="24" xfId="0" applyNumberFormat="1" applyFont="1" applyBorder="1" applyAlignment="1">
      <alignment horizontal="left" vertical="center" wrapText="1"/>
    </xf>
    <xf numFmtId="1" fontId="19" fillId="0" borderId="25" xfId="0" applyNumberFormat="1" applyFont="1" applyBorder="1" applyAlignment="1">
      <alignment horizontal="left" vertical="center" wrapText="1"/>
    </xf>
    <xf numFmtId="1" fontId="19" fillId="0" borderId="27" xfId="0" applyNumberFormat="1" applyFont="1" applyBorder="1" applyAlignment="1">
      <alignment vertical="center" wrapText="1"/>
    </xf>
    <xf numFmtId="1" fontId="5" fillId="0" borderId="27" xfId="0" applyNumberFormat="1" applyFont="1" applyBorder="1" applyAlignment="1">
      <alignment horizontal="left" vertical="center" wrapText="1"/>
    </xf>
    <xf numFmtId="165" fontId="27" fillId="0" borderId="28" xfId="0" applyNumberFormat="1" applyFont="1" applyBorder="1" applyAlignment="1">
      <alignment horizontal="right" vertical="center" wrapText="1"/>
    </xf>
    <xf numFmtId="165" fontId="33" fillId="0" borderId="28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vertical="center" wrapText="1"/>
    </xf>
    <xf numFmtId="0" fontId="5" fillId="0" borderId="27" xfId="0" applyFont="1" applyBorder="1" applyAlignment="1">
      <alignment horizontal="right" vertical="center" wrapText="1"/>
    </xf>
    <xf numFmtId="0" fontId="0" fillId="0" borderId="27" xfId="0" applyBorder="1"/>
    <xf numFmtId="165" fontId="33" fillId="0" borderId="14" xfId="0" applyNumberFormat="1" applyFont="1" applyBorder="1" applyAlignment="1">
      <alignment horizontal="right" vertical="center" wrapText="1"/>
    </xf>
    <xf numFmtId="0" fontId="0" fillId="0" borderId="29" xfId="0" applyBorder="1"/>
    <xf numFmtId="0" fontId="5" fillId="0" borderId="29" xfId="0" applyFont="1" applyBorder="1" applyAlignment="1">
      <alignment vertical="center" wrapText="1"/>
    </xf>
    <xf numFmtId="1" fontId="19" fillId="0" borderId="30" xfId="0" applyNumberFormat="1" applyFont="1" applyBorder="1" applyAlignment="1">
      <alignment horizontal="left" vertical="center" wrapText="1"/>
    </xf>
    <xf numFmtId="1" fontId="5" fillId="0" borderId="29" xfId="0" applyNumberFormat="1" applyFont="1" applyBorder="1" applyAlignment="1">
      <alignment horizontal="left" vertical="center" wrapText="1"/>
    </xf>
    <xf numFmtId="1" fontId="19" fillId="0" borderId="29" xfId="0" applyNumberFormat="1" applyFont="1" applyBorder="1" applyAlignment="1">
      <alignment vertical="center" wrapText="1"/>
    </xf>
    <xf numFmtId="1" fontId="5" fillId="0" borderId="29" xfId="0" applyNumberFormat="1" applyFont="1" applyBorder="1" applyAlignment="1">
      <alignment vertical="center" wrapText="1"/>
    </xf>
    <xf numFmtId="1" fontId="19" fillId="0" borderId="12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165" fontId="33" fillId="4" borderId="11" xfId="0" applyNumberFormat="1" applyFont="1" applyFill="1" applyBorder="1"/>
    <xf numFmtId="1" fontId="5" fillId="0" borderId="26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65" fontId="27" fillId="0" borderId="27" xfId="0" applyNumberFormat="1" applyFont="1" applyBorder="1" applyAlignment="1">
      <alignment horizontal="right" vertical="center" wrapText="1"/>
    </xf>
    <xf numFmtId="165" fontId="33" fillId="0" borderId="27" xfId="0" applyNumberFormat="1" applyFont="1" applyBorder="1" applyAlignment="1">
      <alignment horizontal="right"/>
    </xf>
    <xf numFmtId="0" fontId="5" fillId="0" borderId="27" xfId="0" applyFont="1" applyBorder="1" applyAlignment="1">
      <alignment vertical="center" wrapText="1"/>
    </xf>
    <xf numFmtId="1" fontId="0" fillId="0" borderId="22" xfId="0" applyNumberFormat="1" applyBorder="1" applyAlignment="1">
      <alignment vertical="center" wrapText="1"/>
    </xf>
    <xf numFmtId="1" fontId="19" fillId="0" borderId="27" xfId="0" applyNumberFormat="1" applyFont="1" applyBorder="1" applyAlignment="1">
      <alignment vertical="top" wrapText="1"/>
    </xf>
    <xf numFmtId="1" fontId="0" fillId="0" borderId="27" xfId="0" applyNumberFormat="1" applyBorder="1" applyAlignment="1">
      <alignment vertical="top" wrapText="1"/>
    </xf>
    <xf numFmtId="0" fontId="0" fillId="0" borderId="27" xfId="0" applyBorder="1" applyAlignment="1">
      <alignment horizontal="left" vertical="top" wrapText="1"/>
    </xf>
    <xf numFmtId="1" fontId="5" fillId="0" borderId="27" xfId="0" applyNumberFormat="1" applyFont="1" applyBorder="1" applyAlignment="1">
      <alignment vertical="top" wrapText="1"/>
    </xf>
    <xf numFmtId="165" fontId="27" fillId="4" borderId="27" xfId="0" applyNumberFormat="1" applyFont="1" applyFill="1" applyBorder="1" applyAlignment="1">
      <alignment vertical="top"/>
    </xf>
    <xf numFmtId="165" fontId="33" fillId="0" borderId="31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center" wrapText="1"/>
    </xf>
    <xf numFmtId="165" fontId="33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165" fontId="27" fillId="4" borderId="22" xfId="0" applyNumberFormat="1" applyFont="1" applyFill="1" applyBorder="1"/>
    <xf numFmtId="165" fontId="33" fillId="0" borderId="22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165" fontId="33" fillId="0" borderId="27" xfId="0" applyNumberFormat="1" applyFont="1" applyBorder="1" applyAlignment="1">
      <alignment horizontal="right" vertical="top" wrapText="1"/>
    </xf>
    <xf numFmtId="1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" fontId="19" fillId="0" borderId="33" xfId="0" applyNumberFormat="1" applyFont="1" applyBorder="1" applyAlignment="1">
      <alignment horizontal="left" vertical="center" wrapText="1"/>
    </xf>
    <xf numFmtId="0" fontId="5" fillId="0" borderId="27" xfId="0" applyFont="1" applyBorder="1" applyAlignment="1">
      <alignment horizontal="right" vertical="center"/>
    </xf>
    <xf numFmtId="1" fontId="19" fillId="0" borderId="35" xfId="0" applyNumberFormat="1" applyFont="1" applyBorder="1" applyAlignment="1">
      <alignment vertical="center" wrapText="1"/>
    </xf>
    <xf numFmtId="1" fontId="21" fillId="0" borderId="27" xfId="0" applyNumberFormat="1" applyFont="1" applyBorder="1" applyAlignment="1">
      <alignment vertical="top" wrapText="1"/>
    </xf>
    <xf numFmtId="165" fontId="27" fillId="4" borderId="22" xfId="0" applyNumberFormat="1" applyFont="1" applyFill="1" applyBorder="1" applyAlignment="1">
      <alignment vertical="top"/>
    </xf>
    <xf numFmtId="165" fontId="33" fillId="0" borderId="22" xfId="0" applyNumberFormat="1" applyFont="1" applyBorder="1" applyAlignment="1">
      <alignment horizontal="right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wrapText="1"/>
    </xf>
    <xf numFmtId="165" fontId="18" fillId="3" borderId="37" xfId="0" applyNumberFormat="1" applyFont="1" applyFill="1" applyBorder="1" applyAlignment="1">
      <alignment horizontal="right" vertical="center" wrapText="1"/>
    </xf>
    <xf numFmtId="165" fontId="5" fillId="0" borderId="37" xfId="1" applyNumberFormat="1" applyFont="1" applyFill="1" applyBorder="1" applyAlignment="1">
      <alignment vertical="center" wrapText="1"/>
    </xf>
    <xf numFmtId="165" fontId="5" fillId="5" borderId="38" xfId="1" applyNumberFormat="1" applyFont="1" applyFill="1" applyBorder="1" applyAlignment="1">
      <alignment horizontal="right" vertical="center" wrapText="1"/>
    </xf>
    <xf numFmtId="1" fontId="5" fillId="0" borderId="23" xfId="0" applyNumberFormat="1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5" fontId="27" fillId="0" borderId="29" xfId="0" applyNumberFormat="1" applyFont="1" applyBorder="1" applyAlignment="1">
      <alignment horizontal="right" vertical="center" wrapText="1"/>
    </xf>
    <xf numFmtId="165" fontId="33" fillId="0" borderId="29" xfId="0" applyNumberFormat="1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 wrapText="1"/>
    </xf>
    <xf numFmtId="0" fontId="37" fillId="0" borderId="2" xfId="0" applyFont="1" applyBorder="1" applyAlignment="1">
      <alignment horizontal="left" vertical="center" wrapText="1"/>
    </xf>
    <xf numFmtId="1" fontId="19" fillId="0" borderId="35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165" fontId="27" fillId="0" borderId="40" xfId="0" applyNumberFormat="1" applyFont="1" applyBorder="1" applyAlignment="1">
      <alignment horizontal="right" vertical="center" wrapText="1"/>
    </xf>
    <xf numFmtId="165" fontId="33" fillId="0" borderId="40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65" fontId="27" fillId="4" borderId="2" xfId="0" applyNumberFormat="1" applyFont="1" applyFill="1" applyBorder="1" applyAlignment="1">
      <alignment vertical="top"/>
    </xf>
    <xf numFmtId="165" fontId="33" fillId="0" borderId="2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41" xfId="0" applyFont="1" applyBorder="1" applyAlignment="1">
      <alignment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25" fillId="0" borderId="0" xfId="0" applyNumberFormat="1" applyFont="1" applyAlignment="1">
      <alignment horizontal="left" wrapText="1"/>
    </xf>
    <xf numFmtId="165" fontId="30" fillId="0" borderId="0" xfId="0" applyNumberFormat="1" applyFont="1" applyAlignment="1">
      <alignment horizontal="left" wrapText="1"/>
    </xf>
    <xf numFmtId="165" fontId="8" fillId="0" borderId="0" xfId="1" applyNumberFormat="1" applyFont="1" applyBorder="1" applyAlignment="1">
      <alignment horizontal="left" wrapText="1"/>
    </xf>
    <xf numFmtId="165" fontId="33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165" fontId="26" fillId="0" borderId="0" xfId="0" applyNumberFormat="1" applyFont="1" applyAlignment="1">
      <alignment horizontal="left" wrapText="1"/>
    </xf>
    <xf numFmtId="165" fontId="31" fillId="0" borderId="0" xfId="0" applyNumberFormat="1" applyFont="1" applyAlignment="1">
      <alignment horizontal="left" wrapText="1"/>
    </xf>
    <xf numFmtId="165" fontId="15" fillId="0" borderId="0" xfId="1" applyNumberFormat="1" applyFont="1" applyBorder="1" applyAlignment="1">
      <alignment horizontal="left" wrapText="1"/>
    </xf>
    <xf numFmtId="14" fontId="1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165" fontId="24" fillId="0" borderId="0" xfId="0" applyNumberFormat="1" applyFont="1" applyAlignment="1">
      <alignment horizontal="left" wrapText="1"/>
    </xf>
    <xf numFmtId="165" fontId="32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165" fontId="17" fillId="0" borderId="0" xfId="1" applyNumberFormat="1" applyFont="1" applyBorder="1" applyAlignment="1">
      <alignment horizontal="left" wrapText="1"/>
    </xf>
    <xf numFmtId="165" fontId="28" fillId="3" borderId="16" xfId="0" applyNumberFormat="1" applyFont="1" applyFill="1" applyBorder="1" applyAlignment="1">
      <alignment horizontal="left" vertical="center" wrapText="1"/>
    </xf>
    <xf numFmtId="165" fontId="32" fillId="3" borderId="16" xfId="0" applyNumberFormat="1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165" fontId="18" fillId="3" borderId="37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5" fontId="27" fillId="0" borderId="22" xfId="0" applyNumberFormat="1" applyFont="1" applyBorder="1" applyAlignment="1">
      <alignment horizontal="left" vertical="center" wrapText="1"/>
    </xf>
    <xf numFmtId="165" fontId="33" fillId="4" borderId="11" xfId="0" applyNumberFormat="1" applyFont="1" applyFill="1" applyBorder="1" applyAlignment="1">
      <alignment horizontal="left"/>
    </xf>
    <xf numFmtId="165" fontId="5" fillId="0" borderId="37" xfId="1" applyNumberFormat="1" applyFont="1" applyFill="1" applyBorder="1" applyAlignment="1">
      <alignment horizontal="left" vertical="center" wrapText="1"/>
    </xf>
    <xf numFmtId="165" fontId="27" fillId="0" borderId="1" xfId="0" applyNumberFormat="1" applyFont="1" applyBorder="1" applyAlignment="1">
      <alignment horizontal="left" vertical="center" wrapText="1"/>
    </xf>
    <xf numFmtId="165" fontId="33" fillId="0" borderId="1" xfId="0" applyNumberFormat="1" applyFont="1" applyBorder="1" applyAlignment="1">
      <alignment horizontal="left"/>
    </xf>
    <xf numFmtId="165" fontId="27" fillId="0" borderId="27" xfId="0" applyNumberFormat="1" applyFont="1" applyBorder="1" applyAlignment="1">
      <alignment horizontal="left" vertical="center" wrapText="1"/>
    </xf>
    <xf numFmtId="165" fontId="33" fillId="0" borderId="27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165" fontId="27" fillId="0" borderId="23" xfId="0" applyNumberFormat="1" applyFont="1" applyBorder="1" applyAlignment="1">
      <alignment horizontal="left" vertical="center" wrapText="1"/>
    </xf>
    <xf numFmtId="165" fontId="33" fillId="0" borderId="23" xfId="0" applyNumberFormat="1" applyFont="1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165" fontId="27" fillId="0" borderId="29" xfId="0" applyNumberFormat="1" applyFont="1" applyBorder="1" applyAlignment="1">
      <alignment horizontal="left" vertical="center" wrapText="1"/>
    </xf>
    <xf numFmtId="165" fontId="33" fillId="0" borderId="29" xfId="0" applyNumberFormat="1" applyFont="1" applyBorder="1" applyAlignment="1">
      <alignment horizontal="left" vertical="center" wrapText="1"/>
    </xf>
    <xf numFmtId="1" fontId="19" fillId="0" borderId="29" xfId="0" applyNumberFormat="1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5" fontId="27" fillId="0" borderId="14" xfId="0" applyNumberFormat="1" applyFont="1" applyBorder="1" applyAlignment="1">
      <alignment horizontal="left" vertical="center" wrapText="1"/>
    </xf>
    <xf numFmtId="165" fontId="33" fillId="0" borderId="14" xfId="0" applyNumberFormat="1" applyFont="1" applyBorder="1" applyAlignment="1">
      <alignment horizontal="left" vertical="center" wrapText="1"/>
    </xf>
    <xf numFmtId="1" fontId="19" fillId="0" borderId="4" xfId="0" applyNumberFormat="1" applyFont="1" applyBorder="1" applyAlignment="1">
      <alignment horizontal="left" vertical="center" wrapText="1"/>
    </xf>
    <xf numFmtId="165" fontId="27" fillId="0" borderId="13" xfId="0" applyNumberFormat="1" applyFont="1" applyBorder="1" applyAlignment="1">
      <alignment horizontal="left" vertical="center" wrapText="1"/>
    </xf>
    <xf numFmtId="165" fontId="33" fillId="0" borderId="13" xfId="0" applyNumberFormat="1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/>
    </xf>
    <xf numFmtId="1" fontId="19" fillId="0" borderId="27" xfId="0" applyNumberFormat="1" applyFont="1" applyBorder="1" applyAlignment="1">
      <alignment horizontal="left" vertical="center" wrapText="1"/>
    </xf>
    <xf numFmtId="165" fontId="27" fillId="0" borderId="28" xfId="0" applyNumberFormat="1" applyFont="1" applyBorder="1" applyAlignment="1">
      <alignment horizontal="left" vertical="center" wrapText="1"/>
    </xf>
    <xf numFmtId="165" fontId="33" fillId="0" borderId="28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left"/>
    </xf>
    <xf numFmtId="1" fontId="19" fillId="0" borderId="22" xfId="0" applyNumberFormat="1" applyFont="1" applyBorder="1" applyAlignment="1">
      <alignment horizontal="left" vertical="center" wrapText="1"/>
    </xf>
    <xf numFmtId="1" fontId="19" fillId="0" borderId="2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27" fillId="0" borderId="40" xfId="0" applyNumberFormat="1" applyFont="1" applyBorder="1" applyAlignment="1">
      <alignment horizontal="left" vertical="center" wrapText="1"/>
    </xf>
    <xf numFmtId="165" fontId="33" fillId="0" borderId="40" xfId="0" applyNumberFormat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165" fontId="27" fillId="4" borderId="1" xfId="0" applyNumberFormat="1" applyFont="1" applyFill="1" applyBorder="1" applyAlignment="1">
      <alignment horizontal="left"/>
    </xf>
    <xf numFmtId="165" fontId="33" fillId="0" borderId="18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165" fontId="27" fillId="4" borderId="1" xfId="0" applyNumberFormat="1" applyFont="1" applyFill="1" applyBorder="1" applyAlignment="1">
      <alignment horizontal="left" vertical="top"/>
    </xf>
    <xf numFmtId="165" fontId="33" fillId="0" borderId="18" xfId="0" applyNumberFormat="1" applyFont="1" applyBorder="1" applyAlignment="1">
      <alignment horizontal="left" vertical="top" wrapText="1"/>
    </xf>
    <xf numFmtId="1" fontId="19" fillId="0" borderId="1" xfId="0" applyNumberFormat="1" applyFont="1" applyBorder="1" applyAlignment="1">
      <alignment horizontal="left" vertical="top" wrapText="1"/>
    </xf>
    <xf numFmtId="0" fontId="0" fillId="4" borderId="0" xfId="0" applyFill="1" applyAlignment="1">
      <alignment horizontal="left" vertical="top"/>
    </xf>
    <xf numFmtId="1" fontId="0" fillId="0" borderId="27" xfId="0" applyNumberFormat="1" applyBorder="1" applyAlignment="1">
      <alignment horizontal="left" vertical="top" wrapText="1"/>
    </xf>
    <xf numFmtId="1" fontId="5" fillId="0" borderId="27" xfId="0" applyNumberFormat="1" applyFont="1" applyBorder="1" applyAlignment="1">
      <alignment horizontal="left" vertical="top" wrapText="1"/>
    </xf>
    <xf numFmtId="165" fontId="27" fillId="4" borderId="27" xfId="0" applyNumberFormat="1" applyFont="1" applyFill="1" applyBorder="1" applyAlignment="1">
      <alignment horizontal="left" vertical="top"/>
    </xf>
    <xf numFmtId="165" fontId="33" fillId="0" borderId="31" xfId="0" applyNumberFormat="1" applyFont="1" applyBorder="1" applyAlignment="1">
      <alignment horizontal="left" vertical="top" wrapText="1"/>
    </xf>
    <xf numFmtId="1" fontId="19" fillId="0" borderId="27" xfId="0" applyNumberFormat="1" applyFont="1" applyBorder="1" applyAlignment="1">
      <alignment horizontal="left" vertical="top" wrapText="1"/>
    </xf>
    <xf numFmtId="165" fontId="5" fillId="5" borderId="38" xfId="1" applyNumberFormat="1" applyFont="1" applyFill="1" applyBorder="1" applyAlignment="1">
      <alignment horizontal="left" vertical="center" wrapText="1"/>
    </xf>
    <xf numFmtId="165" fontId="27" fillId="4" borderId="22" xfId="0" applyNumberFormat="1" applyFont="1" applyFill="1" applyBorder="1" applyAlignment="1">
      <alignment horizontal="left"/>
    </xf>
    <xf numFmtId="165" fontId="33" fillId="0" borderId="2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165" fontId="33" fillId="0" borderId="1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165" fontId="27" fillId="4" borderId="2" xfId="0" applyNumberFormat="1" applyFont="1" applyFill="1" applyBorder="1" applyAlignment="1">
      <alignment horizontal="left" vertical="top"/>
    </xf>
    <xf numFmtId="165" fontId="33" fillId="0" borderId="2" xfId="0" applyNumberFormat="1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 wrapText="1"/>
    </xf>
    <xf numFmtId="165" fontId="27" fillId="4" borderId="4" xfId="0" applyNumberFormat="1" applyFont="1" applyFill="1" applyBorder="1" applyAlignment="1">
      <alignment horizontal="left"/>
    </xf>
    <xf numFmtId="165" fontId="3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165" fontId="27" fillId="0" borderId="43" xfId="0" applyNumberFormat="1" applyFont="1" applyBorder="1" applyAlignment="1">
      <alignment horizontal="left" vertical="center" wrapText="1"/>
    </xf>
    <xf numFmtId="165" fontId="33" fillId="0" borderId="43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1" fontId="0" fillId="0" borderId="22" xfId="0" applyNumberFormat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left" vertical="center" wrapText="1"/>
    </xf>
    <xf numFmtId="1" fontId="21" fillId="0" borderId="27" xfId="0" applyNumberFormat="1" applyFont="1" applyBorder="1" applyAlignment="1">
      <alignment horizontal="left" vertical="top" wrapText="1"/>
    </xf>
    <xf numFmtId="165" fontId="33" fillId="0" borderId="27" xfId="0" applyNumberFormat="1" applyFont="1" applyBorder="1" applyAlignment="1">
      <alignment horizontal="left" vertical="top" wrapText="1"/>
    </xf>
    <xf numFmtId="165" fontId="27" fillId="4" borderId="22" xfId="0" applyNumberFormat="1" applyFont="1" applyFill="1" applyBorder="1" applyAlignment="1">
      <alignment horizontal="left" vertical="top"/>
    </xf>
    <xf numFmtId="165" fontId="33" fillId="0" borderId="22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" fontId="0" fillId="0" borderId="0" xfId="0" applyNumberFormat="1" applyAlignment="1">
      <alignment horizontal="left" vertical="top" wrapText="1"/>
    </xf>
    <xf numFmtId="165" fontId="27" fillId="4" borderId="0" xfId="0" applyNumberFormat="1" applyFont="1" applyFill="1" applyAlignment="1">
      <alignment horizontal="left" vertical="top"/>
    </xf>
    <xf numFmtId="165" fontId="3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165" fontId="5" fillId="0" borderId="0" xfId="1" applyNumberFormat="1" applyFont="1" applyFill="1" applyBorder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165" fontId="29" fillId="0" borderId="0" xfId="0" applyNumberFormat="1" applyFont="1" applyAlignment="1">
      <alignment horizontal="left" vertical="center"/>
    </xf>
    <xf numFmtId="165" fontId="34" fillId="0" borderId="0" xfId="0" applyNumberFormat="1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left" wrapText="1"/>
    </xf>
    <xf numFmtId="165" fontId="27" fillId="0" borderId="0" xfId="0" applyNumberFormat="1" applyFont="1" applyAlignment="1">
      <alignment horizontal="left" vertical="center"/>
    </xf>
    <xf numFmtId="165" fontId="33" fillId="0" borderId="0" xfId="0" applyNumberFormat="1" applyFont="1" applyAlignment="1">
      <alignment horizontal="left" vertical="center"/>
    </xf>
    <xf numFmtId="165" fontId="27" fillId="4" borderId="0" xfId="0" applyNumberFormat="1" applyFont="1" applyFill="1" applyAlignment="1">
      <alignment horizontal="left"/>
    </xf>
    <xf numFmtId="165" fontId="33" fillId="4" borderId="0" xfId="0" applyNumberFormat="1" applyFont="1" applyFill="1" applyAlignment="1">
      <alignment horizontal="left"/>
    </xf>
    <xf numFmtId="165" fontId="0" fillId="4" borderId="0" xfId="0" applyNumberFormat="1" applyFill="1" applyAlignment="1">
      <alignment horizontal="left"/>
    </xf>
    <xf numFmtId="165" fontId="27" fillId="0" borderId="0" xfId="0" applyNumberFormat="1" applyFont="1" applyAlignment="1">
      <alignment horizontal="left"/>
    </xf>
    <xf numFmtId="165" fontId="3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26" xfId="0" applyNumberFormat="1" applyFon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1" fontId="0" fillId="0" borderId="3" xfId="0" applyNumberFormat="1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left" vertical="center" wrapText="1"/>
    </xf>
    <xf numFmtId="1" fontId="37" fillId="0" borderId="21" xfId="0" applyNumberFormat="1" applyFont="1" applyBorder="1" applyAlignment="1">
      <alignment horizontal="left" vertical="center" wrapText="1"/>
    </xf>
    <xf numFmtId="1" fontId="37" fillId="0" borderId="3" xfId="0" applyNumberFormat="1" applyFont="1" applyBorder="1" applyAlignment="1">
      <alignment horizontal="left" vertical="center" wrapText="1"/>
    </xf>
    <xf numFmtId="1" fontId="37" fillId="0" borderId="4" xfId="0" applyNumberFormat="1" applyFont="1" applyBorder="1" applyAlignment="1">
      <alignment horizontal="left" vertical="center" wrapText="1"/>
    </xf>
    <xf numFmtId="1" fontId="37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19" fillId="0" borderId="12" xfId="0" applyNumberFormat="1" applyFont="1" applyBorder="1" applyAlignment="1">
      <alignment horizontal="left" vertical="center" wrapText="1"/>
    </xf>
    <xf numFmtId="1" fontId="19" fillId="0" borderId="6" xfId="0" applyNumberFormat="1" applyFont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1" fontId="19" fillId="0" borderId="24" xfId="0" applyNumberFormat="1" applyFont="1" applyBorder="1" applyAlignment="1">
      <alignment horizontal="left" vertical="center" wrapText="1"/>
    </xf>
    <xf numFmtId="1" fontId="19" fillId="0" borderId="25" xfId="0" applyNumberFormat="1" applyFont="1" applyBorder="1" applyAlignment="1">
      <alignment horizontal="left" vertical="center" wrapText="1"/>
    </xf>
    <xf numFmtId="1" fontId="19" fillId="0" borderId="20" xfId="0" applyNumberFormat="1" applyFont="1" applyBorder="1" applyAlignment="1">
      <alignment horizontal="left" vertical="center" wrapText="1"/>
    </xf>
    <xf numFmtId="1" fontId="19" fillId="0" borderId="3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19" fillId="0" borderId="34" xfId="0" applyNumberFormat="1" applyFont="1" applyBorder="1" applyAlignment="1">
      <alignment horizontal="left" vertical="center" wrapText="1"/>
    </xf>
    <xf numFmtId="1" fontId="19" fillId="0" borderId="35" xfId="0" applyNumberFormat="1" applyFont="1" applyBorder="1" applyAlignment="1">
      <alignment horizontal="left" vertical="center" wrapText="1"/>
    </xf>
    <xf numFmtId="1" fontId="19" fillId="0" borderId="33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65" fontId="5" fillId="0" borderId="37" xfId="1" applyNumberFormat="1" applyFont="1" applyFill="1" applyBorder="1" applyAlignment="1">
      <alignment horizontal="left" vertical="center" wrapText="1"/>
    </xf>
    <xf numFmtId="165" fontId="5" fillId="0" borderId="38" xfId="1" applyNumberFormat="1" applyFont="1" applyFill="1" applyBorder="1" applyAlignment="1">
      <alignment horizontal="left" vertical="center" wrapText="1"/>
    </xf>
    <xf numFmtId="165" fontId="5" fillId="0" borderId="39" xfId="1" applyNumberFormat="1" applyFont="1" applyFill="1" applyBorder="1" applyAlignment="1">
      <alignment horizontal="left" vertical="center" wrapText="1"/>
    </xf>
    <xf numFmtId="165" fontId="5" fillId="0" borderId="38" xfId="0" applyNumberFormat="1" applyFont="1" applyBorder="1" applyAlignment="1">
      <alignment horizontal="left" vertical="center" wrapText="1"/>
    </xf>
    <xf numFmtId="165" fontId="5" fillId="0" borderId="39" xfId="0" applyNumberFormat="1" applyFont="1" applyBorder="1" applyAlignment="1">
      <alignment horizontal="left" vertical="center" wrapText="1"/>
    </xf>
    <xf numFmtId="165" fontId="5" fillId="0" borderId="37" xfId="0" applyNumberFormat="1" applyFont="1" applyBorder="1" applyAlignment="1">
      <alignment horizontal="left" vertical="center" wrapText="1"/>
    </xf>
    <xf numFmtId="165" fontId="0" fillId="0" borderId="37" xfId="1" applyNumberFormat="1" applyFont="1" applyFill="1" applyBorder="1" applyAlignment="1">
      <alignment horizontal="left" vertical="center" wrapText="1"/>
    </xf>
    <xf numFmtId="165" fontId="0" fillId="0" borderId="38" xfId="1" applyNumberFormat="1" applyFont="1" applyFill="1" applyBorder="1" applyAlignment="1">
      <alignment horizontal="left" vertical="center" wrapText="1"/>
    </xf>
    <xf numFmtId="165" fontId="0" fillId="0" borderId="39" xfId="1" applyNumberFormat="1" applyFont="1" applyFill="1" applyBorder="1" applyAlignment="1">
      <alignment horizontal="left" vertical="center" wrapText="1"/>
    </xf>
    <xf numFmtId="1" fontId="5" fillId="0" borderId="2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left" vertical="center" wrapText="1"/>
    </xf>
    <xf numFmtId="165" fontId="0" fillId="0" borderId="37" xfId="1" applyNumberFormat="1" applyFont="1" applyFill="1" applyBorder="1" applyAlignment="1">
      <alignment horizontal="center" vertical="center" wrapText="1"/>
    </xf>
    <xf numFmtId="165" fontId="0" fillId="0" borderId="38" xfId="1" applyNumberFormat="1" applyFont="1" applyFill="1" applyBorder="1" applyAlignment="1">
      <alignment horizontal="center" vertical="center" wrapText="1"/>
    </xf>
    <xf numFmtId="165" fontId="0" fillId="0" borderId="39" xfId="1" applyNumberFormat="1" applyFont="1" applyFill="1" applyBorder="1" applyAlignment="1">
      <alignment horizontal="center" vertical="center" wrapText="1"/>
    </xf>
    <xf numFmtId="165" fontId="5" fillId="0" borderId="37" xfId="1" applyNumberFormat="1" applyFont="1" applyFill="1" applyBorder="1" applyAlignment="1">
      <alignment horizontal="center" vertical="center" wrapText="1"/>
    </xf>
    <xf numFmtId="165" fontId="5" fillId="0" borderId="38" xfId="1" applyNumberFormat="1" applyFont="1" applyFill="1" applyBorder="1" applyAlignment="1">
      <alignment horizontal="center" vertical="center" wrapText="1"/>
    </xf>
    <xf numFmtId="165" fontId="5" fillId="0" borderId="39" xfId="1" applyNumberFormat="1" applyFont="1" applyFill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vertical="center" wrapText="1"/>
    </xf>
    <xf numFmtId="165" fontId="5" fillId="0" borderId="38" xfId="0" applyNumberFormat="1" applyFont="1" applyBorder="1" applyAlignment="1">
      <alignment vertical="center" wrapText="1"/>
    </xf>
    <xf numFmtId="165" fontId="5" fillId="0" borderId="39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165" fontId="5" fillId="0" borderId="37" xfId="1" applyNumberFormat="1" applyFont="1" applyFill="1" applyBorder="1" applyAlignment="1">
      <alignment vertical="center" wrapText="1"/>
    </xf>
    <xf numFmtId="165" fontId="5" fillId="0" borderId="38" xfId="1" applyNumberFormat="1" applyFont="1" applyFill="1" applyBorder="1" applyAlignment="1">
      <alignment vertical="center" wrapText="1"/>
    </xf>
    <xf numFmtId="165" fontId="5" fillId="0" borderId="39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25EB"/>
      <color rgb="FF00B4B0"/>
      <color rgb="FF75B9BE"/>
      <color rgb="FFBC1C9E"/>
      <color rgb="FF009999"/>
      <color rgb="FF007EA5"/>
      <color rgb="FF08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1455615</xdr:colOff>
      <xdr:row>0</xdr:row>
      <xdr:rowOff>1471083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57A3B8-BD91-7A48-9082-2A8D77B4D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5615" cy="1471083"/>
        </a:xfrm>
        <a:prstGeom prst="rect">
          <a:avLst/>
        </a:prstGeom>
      </xdr:spPr>
    </xdr:pic>
    <xdr:clientData/>
  </xdr:twoCellAnchor>
  <xdr:twoCellAnchor editAs="oneCell">
    <xdr:from>
      <xdr:col>0</xdr:col>
      <xdr:colOff>84015</xdr:colOff>
      <xdr:row>121</xdr:row>
      <xdr:rowOff>65453</xdr:rowOff>
    </xdr:from>
    <xdr:to>
      <xdr:col>1</xdr:col>
      <xdr:colOff>1013084</xdr:colOff>
      <xdr:row>133</xdr:row>
      <xdr:rowOff>45917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A83E6B2-095E-BCA3-113E-1C14ECCA5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22"/>
        <a:stretch/>
      </xdr:blipFill>
      <xdr:spPr>
        <a:xfrm>
          <a:off x="84015" y="27827653"/>
          <a:ext cx="2859469" cy="2418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1315915</xdr:colOff>
      <xdr:row>0</xdr:row>
      <xdr:rowOff>1409701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3141B-F5B6-E944-8C1B-5EC3D54B5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15915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58615</xdr:colOff>
      <xdr:row>118</xdr:row>
      <xdr:rowOff>78153</xdr:rowOff>
    </xdr:from>
    <xdr:to>
      <xdr:col>1</xdr:col>
      <xdr:colOff>568584</xdr:colOff>
      <xdr:row>130</xdr:row>
      <xdr:rowOff>58617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CD5C51-A9B1-3E48-9C42-3D6EDFC9B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22"/>
        <a:stretch/>
      </xdr:blipFill>
      <xdr:spPr>
        <a:xfrm>
          <a:off x="58615" y="27624453"/>
          <a:ext cx="2859469" cy="2418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D6BA-6B88-4113-85B3-3A530CA7A9B2}">
  <sheetPr>
    <tabColor theme="9"/>
    <pageSetUpPr fitToPage="1"/>
  </sheetPr>
  <dimension ref="A1:O138"/>
  <sheetViews>
    <sheetView topLeftCell="A10" zoomScaleNormal="100" workbookViewId="0">
      <selection activeCell="C1" sqref="C1"/>
    </sheetView>
  </sheetViews>
  <sheetFormatPr baseColWidth="10" defaultColWidth="9" defaultRowHeight="16" x14ac:dyDescent="0.2"/>
  <cols>
    <col min="1" max="1" width="25.33203125" style="1" customWidth="1"/>
    <col min="2" max="2" width="15" style="1" customWidth="1"/>
    <col min="3" max="3" width="39" style="1" customWidth="1"/>
    <col min="4" max="4" width="12.1640625" style="1" hidden="1" customWidth="1"/>
    <col min="5" max="5" width="17.1640625" style="1" hidden="1" customWidth="1"/>
    <col min="6" max="6" width="4.5" style="1" bestFit="1" customWidth="1"/>
    <col min="7" max="7" width="55.6640625" style="17" bestFit="1" customWidth="1"/>
    <col min="8" max="8" width="25.6640625" style="1" customWidth="1"/>
    <col min="9" max="9" width="12.83203125" style="342" customWidth="1"/>
    <col min="10" max="10" width="12.6640625" style="343" customWidth="1"/>
    <col min="11" max="11" width="10" style="1" bestFit="1" customWidth="1"/>
    <col min="12" max="12" width="23.5" style="1" customWidth="1"/>
    <col min="13" max="13" width="9.6640625" style="1" customWidth="1"/>
    <col min="14" max="14" width="15.1640625" style="17" bestFit="1" customWidth="1"/>
    <col min="15" max="15" width="10.33203125" style="344" bestFit="1" customWidth="1"/>
    <col min="16" max="16384" width="9" style="1"/>
  </cols>
  <sheetData>
    <row r="1" spans="1:15" ht="123" customHeight="1" x14ac:dyDescent="0.25">
      <c r="A1" s="17"/>
      <c r="B1" s="17"/>
      <c r="C1" s="231"/>
      <c r="D1" s="31"/>
      <c r="E1" s="29"/>
      <c r="F1" s="232"/>
      <c r="G1" s="27"/>
      <c r="H1" s="31"/>
      <c r="I1" s="233"/>
      <c r="J1" s="234"/>
      <c r="K1" s="27"/>
      <c r="L1" s="27"/>
      <c r="M1" s="27"/>
      <c r="N1" s="27"/>
      <c r="O1" s="235"/>
    </row>
    <row r="2" spans="1:15" ht="17" x14ac:dyDescent="0.2">
      <c r="A2" s="18" t="s">
        <v>39</v>
      </c>
      <c r="B2" s="85"/>
      <c r="C2" s="237"/>
      <c r="D2" s="21"/>
      <c r="E2" s="30"/>
      <c r="F2" s="238"/>
      <c r="G2" s="28"/>
      <c r="H2" s="21"/>
      <c r="I2" s="239"/>
      <c r="J2" s="240"/>
      <c r="K2" s="28"/>
      <c r="L2" s="28"/>
      <c r="M2" s="28"/>
      <c r="N2" s="28"/>
      <c r="O2" s="241"/>
    </row>
    <row r="3" spans="1:15" ht="20" customHeight="1" thickBot="1" x14ac:dyDescent="0.3">
      <c r="A3" s="19">
        <v>46069</v>
      </c>
      <c r="B3" s="19"/>
      <c r="C3" s="242"/>
      <c r="D3" s="46" t="s">
        <v>0</v>
      </c>
      <c r="E3" s="46" t="s">
        <v>0</v>
      </c>
      <c r="F3" s="243"/>
      <c r="G3" s="48"/>
      <c r="H3" s="46" t="s">
        <v>0</v>
      </c>
      <c r="I3" s="244" t="s">
        <v>0</v>
      </c>
      <c r="J3" s="245" t="s">
        <v>0</v>
      </c>
      <c r="K3" s="246"/>
      <c r="L3" s="246"/>
      <c r="M3" s="246"/>
      <c r="N3" s="246"/>
      <c r="O3" s="247"/>
    </row>
    <row r="4" spans="1:15" ht="18" thickBot="1" x14ac:dyDescent="0.25">
      <c r="A4" s="88" t="s">
        <v>1</v>
      </c>
      <c r="B4" s="92" t="s">
        <v>29</v>
      </c>
      <c r="C4" s="34" t="s">
        <v>21</v>
      </c>
      <c r="D4" s="34" t="s">
        <v>2</v>
      </c>
      <c r="E4" s="34" t="s">
        <v>3</v>
      </c>
      <c r="F4" s="34" t="s">
        <v>20</v>
      </c>
      <c r="G4" s="34" t="s">
        <v>4</v>
      </c>
      <c r="H4" s="34" t="s">
        <v>22</v>
      </c>
      <c r="I4" s="248" t="s">
        <v>23</v>
      </c>
      <c r="J4" s="249" t="s">
        <v>24</v>
      </c>
      <c r="K4" s="34" t="s">
        <v>5</v>
      </c>
      <c r="L4" s="34" t="s">
        <v>6</v>
      </c>
      <c r="M4" s="34" t="s">
        <v>7</v>
      </c>
      <c r="N4" s="250" t="s">
        <v>8</v>
      </c>
      <c r="O4" s="251" t="s">
        <v>9</v>
      </c>
    </row>
    <row r="5" spans="1:15" s="22" customFormat="1" ht="17" customHeight="1" x14ac:dyDescent="0.2">
      <c r="A5" s="360" t="s">
        <v>34</v>
      </c>
      <c r="B5" s="352" t="s">
        <v>32</v>
      </c>
      <c r="C5" s="97" t="s">
        <v>89</v>
      </c>
      <c r="D5" s="164">
        <v>1600</v>
      </c>
      <c r="E5" s="164">
        <v>2500</v>
      </c>
      <c r="F5" s="164">
        <v>6</v>
      </c>
      <c r="G5" s="252" t="s">
        <v>28</v>
      </c>
      <c r="H5" s="164"/>
      <c r="I5" s="253">
        <v>4170</v>
      </c>
      <c r="J5" s="254">
        <v>1425.84</v>
      </c>
      <c r="K5" s="164"/>
      <c r="L5" s="164"/>
      <c r="M5" s="164" t="s">
        <v>11</v>
      </c>
      <c r="N5" s="164" t="s">
        <v>91</v>
      </c>
      <c r="O5" s="373">
        <f>SUM(I5:I12)</f>
        <v>18479</v>
      </c>
    </row>
    <row r="6" spans="1:15" ht="17" x14ac:dyDescent="0.2">
      <c r="A6" s="361"/>
      <c r="B6" s="346"/>
      <c r="C6" s="346"/>
      <c r="D6" s="357">
        <v>10000</v>
      </c>
      <c r="E6" s="357">
        <v>2500</v>
      </c>
      <c r="F6" s="24">
        <v>1</v>
      </c>
      <c r="G6" s="81" t="s">
        <v>30</v>
      </c>
      <c r="H6" s="24"/>
      <c r="I6" s="256">
        <v>3404</v>
      </c>
      <c r="J6" s="257">
        <v>1167.8</v>
      </c>
      <c r="K6" s="24"/>
      <c r="L6" s="24"/>
      <c r="M6" s="24"/>
      <c r="N6" s="24"/>
      <c r="O6" s="374"/>
    </row>
    <row r="7" spans="1:15" ht="17" x14ac:dyDescent="0.2">
      <c r="A7" s="361"/>
      <c r="B7" s="346"/>
      <c r="C7" s="346"/>
      <c r="D7" s="358"/>
      <c r="E7" s="358"/>
      <c r="F7" s="24">
        <v>1</v>
      </c>
      <c r="G7" s="81" t="s">
        <v>93</v>
      </c>
      <c r="H7" s="24"/>
      <c r="I7" s="256">
        <v>2685</v>
      </c>
      <c r="J7" s="257">
        <v>920</v>
      </c>
      <c r="K7" s="24"/>
      <c r="L7" s="24"/>
      <c r="M7" s="24" t="s">
        <v>11</v>
      </c>
      <c r="N7" s="24" t="s">
        <v>91</v>
      </c>
      <c r="O7" s="374"/>
    </row>
    <row r="8" spans="1:15" ht="17" x14ac:dyDescent="0.2">
      <c r="A8" s="361"/>
      <c r="B8" s="351"/>
      <c r="C8" s="346"/>
      <c r="D8" s="359"/>
      <c r="E8" s="359"/>
      <c r="F8" s="24">
        <v>1</v>
      </c>
      <c r="G8" s="81" t="s">
        <v>44</v>
      </c>
      <c r="H8" s="24" t="s">
        <v>47</v>
      </c>
      <c r="I8" s="256">
        <v>1260</v>
      </c>
      <c r="J8" s="257">
        <v>630</v>
      </c>
      <c r="K8" s="24"/>
      <c r="L8" s="24"/>
      <c r="M8" s="24"/>
      <c r="N8" s="24"/>
      <c r="O8" s="374"/>
    </row>
    <row r="9" spans="1:15" ht="17" x14ac:dyDescent="0.2">
      <c r="A9" s="361"/>
      <c r="B9" s="345" t="s">
        <v>33</v>
      </c>
      <c r="C9" s="97" t="s">
        <v>89</v>
      </c>
      <c r="D9" s="24">
        <v>1600</v>
      </c>
      <c r="E9" s="24">
        <v>2500</v>
      </c>
      <c r="F9" s="24">
        <v>4</v>
      </c>
      <c r="G9" s="252" t="s">
        <v>28</v>
      </c>
      <c r="H9" s="24"/>
      <c r="I9" s="256">
        <v>2770</v>
      </c>
      <c r="J9" s="257">
        <v>950.58</v>
      </c>
      <c r="K9" s="24"/>
      <c r="L9" s="24"/>
      <c r="M9" s="24" t="s">
        <v>11</v>
      </c>
      <c r="N9" s="24" t="s">
        <v>91</v>
      </c>
      <c r="O9" s="374"/>
    </row>
    <row r="10" spans="1:15" ht="17" x14ac:dyDescent="0.2">
      <c r="A10" s="361"/>
      <c r="B10" s="346"/>
      <c r="C10" s="346"/>
      <c r="D10" s="357">
        <v>5800</v>
      </c>
      <c r="E10" s="357">
        <v>2500</v>
      </c>
      <c r="F10" s="24">
        <v>1</v>
      </c>
      <c r="G10" s="81" t="s">
        <v>30</v>
      </c>
      <c r="H10" s="24"/>
      <c r="I10" s="256">
        <v>1415</v>
      </c>
      <c r="J10" s="257">
        <v>485.51</v>
      </c>
      <c r="K10" s="24"/>
      <c r="L10" s="24"/>
      <c r="M10" s="24"/>
      <c r="N10" s="24"/>
      <c r="O10" s="374"/>
    </row>
    <row r="11" spans="1:15" ht="17" x14ac:dyDescent="0.2">
      <c r="A11" s="361"/>
      <c r="B11" s="346"/>
      <c r="C11" s="346"/>
      <c r="D11" s="358"/>
      <c r="E11" s="358"/>
      <c r="F11" s="24">
        <v>1</v>
      </c>
      <c r="G11" s="81" t="s">
        <v>93</v>
      </c>
      <c r="H11" s="24"/>
      <c r="I11" s="256">
        <v>2025</v>
      </c>
      <c r="J11" s="257">
        <v>695</v>
      </c>
      <c r="K11" s="24"/>
      <c r="L11" s="24"/>
      <c r="M11" s="24" t="s">
        <v>11</v>
      </c>
      <c r="N11" s="24" t="s">
        <v>91</v>
      </c>
      <c r="O11" s="374"/>
    </row>
    <row r="12" spans="1:15" ht="18" thickBot="1" x14ac:dyDescent="0.25">
      <c r="A12" s="362"/>
      <c r="B12" s="347"/>
      <c r="C12" s="347"/>
      <c r="D12" s="363"/>
      <c r="E12" s="363"/>
      <c r="F12" s="170">
        <v>1</v>
      </c>
      <c r="G12" s="169" t="s">
        <v>44</v>
      </c>
      <c r="H12" s="170" t="s">
        <v>46</v>
      </c>
      <c r="I12" s="258">
        <v>750</v>
      </c>
      <c r="J12" s="259">
        <v>375</v>
      </c>
      <c r="K12" s="170"/>
      <c r="L12" s="170"/>
      <c r="M12" s="170"/>
      <c r="N12" s="170"/>
      <c r="O12" s="375"/>
    </row>
    <row r="13" spans="1:15" ht="18.75" customHeight="1" thickBot="1" x14ac:dyDescent="0.25">
      <c r="A13" s="163" t="s">
        <v>35</v>
      </c>
      <c r="B13" s="204" t="s">
        <v>36</v>
      </c>
      <c r="C13" s="94" t="s">
        <v>89</v>
      </c>
      <c r="D13" s="205">
        <v>900</v>
      </c>
      <c r="E13" s="206">
        <v>1500</v>
      </c>
      <c r="F13" s="230">
        <v>1</v>
      </c>
      <c r="G13" s="260" t="s">
        <v>94</v>
      </c>
      <c r="H13" s="206"/>
      <c r="I13" s="261">
        <v>225</v>
      </c>
      <c r="J13" s="262">
        <v>70.599999999999994</v>
      </c>
      <c r="K13" s="206"/>
      <c r="L13" s="206"/>
      <c r="M13" s="23" t="s">
        <v>12</v>
      </c>
      <c r="N13" s="230"/>
      <c r="O13" s="255">
        <f>SUM(I13)</f>
        <v>225</v>
      </c>
    </row>
    <row r="14" spans="1:15" ht="18.75" customHeight="1" thickBot="1" x14ac:dyDescent="0.25">
      <c r="A14" s="159" t="s">
        <v>38</v>
      </c>
      <c r="B14" s="160" t="s">
        <v>40</v>
      </c>
      <c r="C14" s="160" t="s">
        <v>89</v>
      </c>
      <c r="D14" s="160">
        <v>1955</v>
      </c>
      <c r="E14" s="160">
        <v>2600</v>
      </c>
      <c r="F14" s="160">
        <v>1</v>
      </c>
      <c r="G14" s="263" t="s">
        <v>28</v>
      </c>
      <c r="H14" s="160"/>
      <c r="I14" s="264">
        <v>795</v>
      </c>
      <c r="J14" s="265">
        <v>272.18</v>
      </c>
      <c r="K14" s="266"/>
      <c r="L14" s="266"/>
      <c r="M14" s="226" t="s">
        <v>11</v>
      </c>
      <c r="N14" s="309" t="s">
        <v>91</v>
      </c>
      <c r="O14" s="267">
        <f>SUM(I14)</f>
        <v>795</v>
      </c>
    </row>
    <row r="15" spans="1:15" ht="17" customHeight="1" x14ac:dyDescent="0.2">
      <c r="A15" s="364" t="s">
        <v>41</v>
      </c>
      <c r="B15" s="354" t="s">
        <v>42</v>
      </c>
      <c r="C15" s="96" t="s">
        <v>89</v>
      </c>
      <c r="D15" s="96">
        <v>1600</v>
      </c>
      <c r="E15" s="96">
        <v>2500</v>
      </c>
      <c r="F15" s="96">
        <v>2</v>
      </c>
      <c r="G15" s="268" t="s">
        <v>28</v>
      </c>
      <c r="H15" s="96"/>
      <c r="I15" s="269">
        <v>1490</v>
      </c>
      <c r="J15" s="270">
        <v>509.95</v>
      </c>
      <c r="K15" s="271"/>
      <c r="L15" s="271"/>
      <c r="M15" s="216" t="s">
        <v>11</v>
      </c>
      <c r="N15" s="216" t="s">
        <v>91</v>
      </c>
      <c r="O15" s="376">
        <f>SUM(I15:I19)</f>
        <v>6745</v>
      </c>
    </row>
    <row r="16" spans="1:15" s="22" customFormat="1" ht="17" x14ac:dyDescent="0.2">
      <c r="A16" s="364"/>
      <c r="B16" s="354"/>
      <c r="C16" s="345" t="s">
        <v>88</v>
      </c>
      <c r="D16" s="345">
        <v>6000</v>
      </c>
      <c r="E16" s="345">
        <v>2500</v>
      </c>
      <c r="F16" s="97">
        <v>1</v>
      </c>
      <c r="G16" s="101" t="s">
        <v>43</v>
      </c>
      <c r="H16" s="97"/>
      <c r="I16" s="272">
        <v>1555</v>
      </c>
      <c r="J16" s="273">
        <v>532.98</v>
      </c>
      <c r="K16" s="274"/>
      <c r="L16" s="274"/>
      <c r="M16" s="274"/>
      <c r="N16" s="274"/>
      <c r="O16" s="376"/>
    </row>
    <row r="17" spans="1:15" s="22" customFormat="1" ht="19.5" customHeight="1" x14ac:dyDescent="0.2">
      <c r="A17" s="364"/>
      <c r="B17" s="354"/>
      <c r="C17" s="346"/>
      <c r="D17" s="346"/>
      <c r="E17" s="346"/>
      <c r="F17" s="97">
        <v>1</v>
      </c>
      <c r="G17" s="101" t="s">
        <v>93</v>
      </c>
      <c r="H17" s="97"/>
      <c r="I17" s="272">
        <v>2025</v>
      </c>
      <c r="J17" s="273">
        <v>695</v>
      </c>
      <c r="K17" s="274"/>
      <c r="L17" s="274"/>
      <c r="M17" s="24" t="s">
        <v>11</v>
      </c>
      <c r="N17" s="24" t="s">
        <v>91</v>
      </c>
      <c r="O17" s="376"/>
    </row>
    <row r="18" spans="1:15" s="22" customFormat="1" ht="15.75" customHeight="1" x14ac:dyDescent="0.2">
      <c r="A18" s="364"/>
      <c r="B18" s="355"/>
      <c r="C18" s="351"/>
      <c r="D18" s="351"/>
      <c r="E18" s="351"/>
      <c r="F18" s="97">
        <v>1</v>
      </c>
      <c r="G18" s="101" t="s">
        <v>45</v>
      </c>
      <c r="H18" s="24" t="s">
        <v>46</v>
      </c>
      <c r="I18" s="272">
        <v>1000</v>
      </c>
      <c r="J18" s="273">
        <v>500</v>
      </c>
      <c r="K18" s="274"/>
      <c r="L18" s="274"/>
      <c r="M18" s="274"/>
      <c r="N18" s="274"/>
      <c r="O18" s="376"/>
    </row>
    <row r="19" spans="1:15" s="22" customFormat="1" ht="18" thickBot="1" x14ac:dyDescent="0.25">
      <c r="A19" s="365"/>
      <c r="B19" s="150" t="s">
        <v>48</v>
      </c>
      <c r="C19" s="150" t="s">
        <v>89</v>
      </c>
      <c r="D19" s="150">
        <v>1600</v>
      </c>
      <c r="E19" s="150">
        <v>1600</v>
      </c>
      <c r="F19" s="170">
        <v>1</v>
      </c>
      <c r="G19" s="275" t="s">
        <v>37</v>
      </c>
      <c r="H19" s="276"/>
      <c r="I19" s="277">
        <v>675</v>
      </c>
      <c r="J19" s="278">
        <v>230.7</v>
      </c>
      <c r="K19" s="276"/>
      <c r="L19" s="276"/>
      <c r="M19" s="276"/>
      <c r="N19" s="276"/>
      <c r="O19" s="377"/>
    </row>
    <row r="20" spans="1:15" ht="15.75" customHeight="1" x14ac:dyDescent="0.2">
      <c r="A20" s="366" t="s">
        <v>49</v>
      </c>
      <c r="B20" s="353" t="s">
        <v>50</v>
      </c>
      <c r="C20" s="142" t="s">
        <v>89</v>
      </c>
      <c r="D20" s="142">
        <v>900</v>
      </c>
      <c r="E20" s="142">
        <v>2500</v>
      </c>
      <c r="F20" s="142">
        <v>1</v>
      </c>
      <c r="G20" s="279" t="s">
        <v>37</v>
      </c>
      <c r="H20" s="280"/>
      <c r="I20" s="261">
        <v>545</v>
      </c>
      <c r="J20" s="262">
        <v>185.82</v>
      </c>
      <c r="K20" s="280"/>
      <c r="L20" s="280"/>
      <c r="M20" s="24" t="s">
        <v>11</v>
      </c>
      <c r="N20" s="24" t="s">
        <v>91</v>
      </c>
      <c r="O20" s="378">
        <f>SUM(I20:I27)</f>
        <v>5834</v>
      </c>
    </row>
    <row r="21" spans="1:15" s="22" customFormat="1" ht="19.5" customHeight="1" x14ac:dyDescent="0.2">
      <c r="A21" s="364"/>
      <c r="B21" s="354"/>
      <c r="C21" s="345" t="s">
        <v>88</v>
      </c>
      <c r="D21" s="345">
        <v>2000</v>
      </c>
      <c r="E21" s="345">
        <v>2500</v>
      </c>
      <c r="F21" s="97">
        <v>1</v>
      </c>
      <c r="G21" s="101" t="s">
        <v>43</v>
      </c>
      <c r="H21" s="274"/>
      <c r="I21" s="272">
        <v>395</v>
      </c>
      <c r="J21" s="273">
        <v>135.36000000000001</v>
      </c>
      <c r="K21" s="274"/>
      <c r="L21" s="274"/>
      <c r="M21" s="274"/>
      <c r="N21" s="274"/>
      <c r="O21" s="376"/>
    </row>
    <row r="22" spans="1:15" s="22" customFormat="1" ht="16.5" customHeight="1" x14ac:dyDescent="0.2">
      <c r="A22" s="364"/>
      <c r="B22" s="354"/>
      <c r="C22" s="346"/>
      <c r="D22" s="346"/>
      <c r="E22" s="346"/>
      <c r="F22" s="97">
        <v>1</v>
      </c>
      <c r="G22" s="101" t="s">
        <v>93</v>
      </c>
      <c r="H22" s="274"/>
      <c r="I22" s="272">
        <v>1385</v>
      </c>
      <c r="J22" s="273">
        <v>475</v>
      </c>
      <c r="K22" s="274"/>
      <c r="L22" s="274"/>
      <c r="M22" s="24" t="s">
        <v>11</v>
      </c>
      <c r="N22" s="24" t="s">
        <v>91</v>
      </c>
      <c r="O22" s="376"/>
    </row>
    <row r="23" spans="1:15" s="22" customFormat="1" ht="17" customHeight="1" x14ac:dyDescent="0.2">
      <c r="A23" s="364"/>
      <c r="B23" s="355"/>
      <c r="C23" s="351"/>
      <c r="D23" s="351"/>
      <c r="E23" s="351"/>
      <c r="F23" s="97">
        <v>1</v>
      </c>
      <c r="G23" s="101" t="s">
        <v>45</v>
      </c>
      <c r="I23" s="272">
        <v>360</v>
      </c>
      <c r="J23" s="273">
        <v>180</v>
      </c>
      <c r="K23" s="274"/>
      <c r="L23" s="274"/>
      <c r="M23" s="274"/>
      <c r="N23" s="274"/>
      <c r="O23" s="376"/>
    </row>
    <row r="24" spans="1:15" s="22" customFormat="1" ht="17" customHeight="1" x14ac:dyDescent="0.2">
      <c r="A24" s="364"/>
      <c r="B24" s="356" t="s">
        <v>51</v>
      </c>
      <c r="C24" s="97" t="s">
        <v>89</v>
      </c>
      <c r="D24" s="97">
        <v>1600</v>
      </c>
      <c r="E24" s="97">
        <v>2000</v>
      </c>
      <c r="F24" s="97">
        <v>1</v>
      </c>
      <c r="G24" s="252" t="s">
        <v>28</v>
      </c>
      <c r="H24" s="274"/>
      <c r="I24" s="272">
        <v>630</v>
      </c>
      <c r="J24" s="273">
        <v>216.18</v>
      </c>
      <c r="K24" s="274"/>
      <c r="L24" s="274"/>
      <c r="M24" s="24" t="s">
        <v>11</v>
      </c>
      <c r="N24" s="24" t="s">
        <v>91</v>
      </c>
      <c r="O24" s="376"/>
    </row>
    <row r="25" spans="1:15" s="22" customFormat="1" ht="17" x14ac:dyDescent="0.2">
      <c r="A25" s="364"/>
      <c r="B25" s="354"/>
      <c r="C25" s="345" t="s">
        <v>88</v>
      </c>
      <c r="D25" s="345">
        <v>2500</v>
      </c>
      <c r="E25" s="345">
        <v>2500</v>
      </c>
      <c r="F25" s="97">
        <v>1</v>
      </c>
      <c r="G25" s="101" t="s">
        <v>43</v>
      </c>
      <c r="H25" s="274"/>
      <c r="I25" s="272">
        <v>495</v>
      </c>
      <c r="J25" s="273">
        <v>169.2</v>
      </c>
      <c r="K25" s="274"/>
      <c r="L25" s="274"/>
      <c r="M25" s="274"/>
      <c r="N25" s="274"/>
      <c r="O25" s="376"/>
    </row>
    <row r="26" spans="1:15" s="22" customFormat="1" ht="17" x14ac:dyDescent="0.2">
      <c r="A26" s="364"/>
      <c r="B26" s="354"/>
      <c r="C26" s="346"/>
      <c r="D26" s="351"/>
      <c r="E26" s="351"/>
      <c r="F26" s="97">
        <v>1</v>
      </c>
      <c r="G26" s="101" t="s">
        <v>31</v>
      </c>
      <c r="H26" s="274"/>
      <c r="I26" s="272">
        <v>1560</v>
      </c>
      <c r="J26" s="273">
        <v>535</v>
      </c>
      <c r="K26" s="274"/>
      <c r="L26" s="274"/>
      <c r="M26" s="24" t="s">
        <v>11</v>
      </c>
      <c r="N26" s="24" t="s">
        <v>91</v>
      </c>
      <c r="O26" s="376"/>
    </row>
    <row r="27" spans="1:15" s="22" customFormat="1" ht="18" thickBot="1" x14ac:dyDescent="0.25">
      <c r="A27" s="364"/>
      <c r="B27" s="354"/>
      <c r="C27" s="346"/>
      <c r="D27" s="94"/>
      <c r="E27" s="94"/>
      <c r="F27" s="94">
        <v>1</v>
      </c>
      <c r="G27" s="214" t="s">
        <v>45</v>
      </c>
      <c r="H27" s="281"/>
      <c r="I27" s="272">
        <v>464</v>
      </c>
      <c r="J27" s="273">
        <v>232</v>
      </c>
      <c r="K27" s="281"/>
      <c r="L27" s="281"/>
      <c r="M27" s="281"/>
      <c r="N27" s="281"/>
      <c r="O27" s="376"/>
    </row>
    <row r="28" spans="1:15" s="22" customFormat="1" ht="18" thickBot="1" x14ac:dyDescent="0.25">
      <c r="A28" s="159" t="s">
        <v>52</v>
      </c>
      <c r="B28" s="160" t="s">
        <v>53</v>
      </c>
      <c r="C28" s="160" t="s">
        <v>89</v>
      </c>
      <c r="D28" s="160">
        <v>900</v>
      </c>
      <c r="E28" s="160">
        <v>1500</v>
      </c>
      <c r="F28" s="160">
        <v>1</v>
      </c>
      <c r="G28" s="263" t="s">
        <v>94</v>
      </c>
      <c r="H28" s="282"/>
      <c r="I28" s="283">
        <v>245</v>
      </c>
      <c r="J28" s="284">
        <v>70.599999999999994</v>
      </c>
      <c r="K28" s="266"/>
      <c r="L28" s="266"/>
      <c r="M28" s="226" t="s">
        <v>12</v>
      </c>
      <c r="N28" s="226"/>
      <c r="O28" s="285">
        <f>I28</f>
        <v>245</v>
      </c>
    </row>
    <row r="29" spans="1:15" s="22" customFormat="1" ht="17" x14ac:dyDescent="0.2">
      <c r="A29" s="364" t="s">
        <v>54</v>
      </c>
      <c r="B29" s="346" t="s">
        <v>55</v>
      </c>
      <c r="C29" s="346" t="s">
        <v>88</v>
      </c>
      <c r="D29" s="346">
        <v>2200</v>
      </c>
      <c r="E29" s="346">
        <v>2500</v>
      </c>
      <c r="F29" s="218">
        <v>1</v>
      </c>
      <c r="G29" s="191" t="s">
        <v>43</v>
      </c>
      <c r="H29" s="96" t="s">
        <v>58</v>
      </c>
      <c r="I29" s="269">
        <v>395</v>
      </c>
      <c r="J29" s="270">
        <v>135.36000000000001</v>
      </c>
      <c r="K29" s="271"/>
      <c r="L29" s="271"/>
      <c r="M29" s="271"/>
      <c r="N29" s="271"/>
      <c r="O29" s="376">
        <f>SUM(I29:I37)</f>
        <v>6700</v>
      </c>
    </row>
    <row r="30" spans="1:15" s="22" customFormat="1" ht="17" x14ac:dyDescent="0.2">
      <c r="A30" s="364"/>
      <c r="B30" s="346"/>
      <c r="C30" s="346"/>
      <c r="D30" s="346"/>
      <c r="E30" s="346"/>
      <c r="F30" s="286">
        <v>1</v>
      </c>
      <c r="G30" s="81" t="s">
        <v>93</v>
      </c>
      <c r="H30" s="97"/>
      <c r="I30" s="272">
        <v>1560</v>
      </c>
      <c r="J30" s="273">
        <v>535</v>
      </c>
      <c r="K30" s="274"/>
      <c r="L30" s="274"/>
      <c r="M30" s="24" t="s">
        <v>11</v>
      </c>
      <c r="N30" s="24" t="s">
        <v>91</v>
      </c>
      <c r="O30" s="376"/>
    </row>
    <row r="31" spans="1:15" s="22" customFormat="1" ht="17" customHeight="1" x14ac:dyDescent="0.2">
      <c r="A31" s="364"/>
      <c r="B31" s="351"/>
      <c r="C31" s="351"/>
      <c r="D31" s="351"/>
      <c r="E31" s="351"/>
      <c r="F31" s="286">
        <v>1</v>
      </c>
      <c r="G31" s="81" t="s">
        <v>45</v>
      </c>
      <c r="H31" s="274"/>
      <c r="I31" s="272">
        <v>400</v>
      </c>
      <c r="J31" s="273">
        <v>200</v>
      </c>
      <c r="K31" s="274"/>
      <c r="L31" s="274"/>
      <c r="M31" s="274"/>
      <c r="N31" s="274"/>
      <c r="O31" s="376"/>
    </row>
    <row r="32" spans="1:15" s="22" customFormat="1" ht="17" x14ac:dyDescent="0.2">
      <c r="A32" s="364"/>
      <c r="B32" s="345" t="s">
        <v>59</v>
      </c>
      <c r="C32" s="345" t="s">
        <v>88</v>
      </c>
      <c r="D32" s="348">
        <v>3600</v>
      </c>
      <c r="E32" s="348">
        <v>2500</v>
      </c>
      <c r="F32" s="286">
        <v>1</v>
      </c>
      <c r="G32" s="81" t="s">
        <v>43</v>
      </c>
      <c r="H32" s="274"/>
      <c r="I32" s="287">
        <v>590</v>
      </c>
      <c r="J32" s="288">
        <v>203.04</v>
      </c>
      <c r="K32" s="274"/>
      <c r="L32" s="274"/>
      <c r="M32" s="274"/>
      <c r="N32" s="274"/>
      <c r="O32" s="376"/>
    </row>
    <row r="33" spans="1:15" s="22" customFormat="1" ht="17" x14ac:dyDescent="0.2">
      <c r="A33" s="364"/>
      <c r="B33" s="346"/>
      <c r="C33" s="346"/>
      <c r="D33" s="349"/>
      <c r="E33" s="349"/>
      <c r="F33" s="286">
        <v>1</v>
      </c>
      <c r="G33" s="81" t="s">
        <v>93</v>
      </c>
      <c r="H33" s="274"/>
      <c r="I33" s="287">
        <v>1735</v>
      </c>
      <c r="J33" s="288">
        <v>595</v>
      </c>
      <c r="K33" s="274"/>
      <c r="L33" s="274"/>
      <c r="M33" s="24" t="s">
        <v>11</v>
      </c>
      <c r="N33" s="24" t="s">
        <v>91</v>
      </c>
      <c r="O33" s="376"/>
    </row>
    <row r="34" spans="1:15" s="294" customFormat="1" ht="17" customHeight="1" x14ac:dyDescent="0.2">
      <c r="A34" s="364"/>
      <c r="B34" s="351"/>
      <c r="C34" s="351"/>
      <c r="D34" s="350"/>
      <c r="E34" s="350"/>
      <c r="F34" s="289">
        <v>1</v>
      </c>
      <c r="G34" s="110" t="s">
        <v>45</v>
      </c>
      <c r="H34" s="290" t="s">
        <v>56</v>
      </c>
      <c r="I34" s="291">
        <v>640</v>
      </c>
      <c r="J34" s="292">
        <v>320</v>
      </c>
      <c r="K34" s="293"/>
      <c r="L34" s="293"/>
      <c r="M34" s="293"/>
      <c r="N34" s="293"/>
      <c r="O34" s="376"/>
    </row>
    <row r="35" spans="1:15" s="22" customFormat="1" ht="17" x14ac:dyDescent="0.2">
      <c r="A35" s="364"/>
      <c r="B35" s="345" t="s">
        <v>60</v>
      </c>
      <c r="C35" s="345" t="s">
        <v>88</v>
      </c>
      <c r="D35" s="345">
        <v>2700</v>
      </c>
      <c r="E35" s="345">
        <v>2500</v>
      </c>
      <c r="F35" s="286">
        <v>1</v>
      </c>
      <c r="G35" s="81" t="s">
        <v>43</v>
      </c>
      <c r="H35" s="274"/>
      <c r="I35" s="287">
        <v>450</v>
      </c>
      <c r="J35" s="288">
        <v>169.2</v>
      </c>
      <c r="K35" s="274"/>
      <c r="L35" s="274"/>
      <c r="M35" s="274"/>
      <c r="N35" s="274"/>
      <c r="O35" s="376"/>
    </row>
    <row r="36" spans="1:15" s="22" customFormat="1" ht="17" x14ac:dyDescent="0.2">
      <c r="A36" s="364"/>
      <c r="B36" s="346"/>
      <c r="C36" s="346"/>
      <c r="D36" s="346"/>
      <c r="E36" s="346"/>
      <c r="F36" s="286">
        <v>1</v>
      </c>
      <c r="G36" s="81" t="s">
        <v>93</v>
      </c>
      <c r="H36" s="274"/>
      <c r="I36" s="287">
        <v>450</v>
      </c>
      <c r="J36" s="288">
        <v>169.2</v>
      </c>
      <c r="K36" s="274"/>
      <c r="L36" s="274"/>
      <c r="M36" s="24" t="s">
        <v>11</v>
      </c>
      <c r="N36" s="24" t="s">
        <v>91</v>
      </c>
      <c r="O36" s="376"/>
    </row>
    <row r="37" spans="1:15" s="294" customFormat="1" ht="18" customHeight="1" thickBot="1" x14ac:dyDescent="0.25">
      <c r="A37" s="365"/>
      <c r="B37" s="347"/>
      <c r="C37" s="351"/>
      <c r="D37" s="347"/>
      <c r="E37" s="347"/>
      <c r="F37" s="295">
        <v>1</v>
      </c>
      <c r="G37" s="177" t="s">
        <v>45</v>
      </c>
      <c r="H37" s="296" t="s">
        <v>57</v>
      </c>
      <c r="I37" s="297">
        <v>480</v>
      </c>
      <c r="J37" s="298">
        <v>240</v>
      </c>
      <c r="K37" s="299"/>
      <c r="L37" s="299"/>
      <c r="M37" s="299"/>
      <c r="N37" s="299"/>
      <c r="O37" s="377"/>
    </row>
    <row r="38" spans="1:15" s="22" customFormat="1" ht="15" customHeight="1" thickBot="1" x14ac:dyDescent="0.25">
      <c r="A38" s="114"/>
      <c r="B38" s="115"/>
      <c r="C38" s="115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300"/>
    </row>
    <row r="39" spans="1:15" s="22" customFormat="1" ht="17" customHeight="1" x14ac:dyDescent="0.2">
      <c r="A39" s="366" t="s">
        <v>61</v>
      </c>
      <c r="B39" s="352" t="s">
        <v>62</v>
      </c>
      <c r="C39" s="142" t="s">
        <v>89</v>
      </c>
      <c r="D39" s="164">
        <v>1950</v>
      </c>
      <c r="E39" s="164">
        <v>2500</v>
      </c>
      <c r="F39" s="164">
        <v>2</v>
      </c>
      <c r="G39" s="279" t="s">
        <v>28</v>
      </c>
      <c r="H39" s="164"/>
      <c r="I39" s="301">
        <v>1780</v>
      </c>
      <c r="J39" s="302">
        <v>608.70000000000005</v>
      </c>
      <c r="K39" s="164"/>
      <c r="L39" s="164"/>
      <c r="M39" s="24" t="s">
        <v>11</v>
      </c>
      <c r="N39" s="164" t="s">
        <v>91</v>
      </c>
      <c r="O39" s="373">
        <f>SUM(I39:I47)</f>
        <v>12373</v>
      </c>
    </row>
    <row r="40" spans="1:15" s="22" customFormat="1" ht="16.5" customHeight="1" x14ac:dyDescent="0.2">
      <c r="A40" s="364"/>
      <c r="B40" s="346"/>
      <c r="C40" s="346" t="s">
        <v>88</v>
      </c>
      <c r="D40" s="357">
        <v>4500</v>
      </c>
      <c r="E40" s="357">
        <v>2500</v>
      </c>
      <c r="F40" s="286">
        <v>1</v>
      </c>
      <c r="G40" s="81" t="s">
        <v>43</v>
      </c>
      <c r="H40" s="24"/>
      <c r="I40" s="287">
        <v>1210</v>
      </c>
      <c r="J40" s="236">
        <v>414.54</v>
      </c>
      <c r="K40" s="24"/>
      <c r="L40" s="24"/>
      <c r="M40" s="274"/>
      <c r="N40" s="274"/>
      <c r="O40" s="374"/>
    </row>
    <row r="41" spans="1:15" s="22" customFormat="1" ht="17" x14ac:dyDescent="0.2">
      <c r="A41" s="364"/>
      <c r="B41" s="346"/>
      <c r="C41" s="346"/>
      <c r="D41" s="358"/>
      <c r="E41" s="358"/>
      <c r="F41" s="286">
        <v>1</v>
      </c>
      <c r="G41" s="81" t="s">
        <v>93</v>
      </c>
      <c r="H41" s="24"/>
      <c r="I41" s="287">
        <v>1850</v>
      </c>
      <c r="J41" s="236">
        <v>635</v>
      </c>
      <c r="K41" s="24"/>
      <c r="L41" s="24"/>
      <c r="M41" s="24" t="s">
        <v>11</v>
      </c>
      <c r="N41" s="24" t="s">
        <v>91</v>
      </c>
      <c r="O41" s="374"/>
    </row>
    <row r="42" spans="1:15" s="22" customFormat="1" ht="18" customHeight="1" x14ac:dyDescent="0.2">
      <c r="A42" s="364"/>
      <c r="B42" s="351"/>
      <c r="C42" s="351"/>
      <c r="D42" s="359"/>
      <c r="E42" s="359"/>
      <c r="F42" s="289">
        <v>1</v>
      </c>
      <c r="G42" s="110" t="s">
        <v>90</v>
      </c>
      <c r="H42" s="24"/>
      <c r="I42" s="287">
        <v>624</v>
      </c>
      <c r="J42" s="236">
        <v>307.10000000000002</v>
      </c>
      <c r="K42" s="24"/>
      <c r="L42" s="24"/>
      <c r="M42" s="274"/>
      <c r="N42" s="274"/>
      <c r="O42" s="374"/>
    </row>
    <row r="43" spans="1:15" s="22" customFormat="1" ht="17" customHeight="1" x14ac:dyDescent="0.2">
      <c r="A43" s="364"/>
      <c r="B43" s="345" t="s">
        <v>63</v>
      </c>
      <c r="C43" s="97" t="s">
        <v>89</v>
      </c>
      <c r="D43" s="24">
        <v>1000</v>
      </c>
      <c r="E43" s="24">
        <v>2500</v>
      </c>
      <c r="F43" s="24">
        <v>4</v>
      </c>
      <c r="G43" s="252" t="s">
        <v>28</v>
      </c>
      <c r="H43" s="24"/>
      <c r="I43" s="287">
        <v>2680</v>
      </c>
      <c r="J43" s="236">
        <v>918.54</v>
      </c>
      <c r="K43" s="24"/>
      <c r="L43" s="24"/>
      <c r="M43" s="24" t="s">
        <v>11</v>
      </c>
      <c r="N43" s="24" t="s">
        <v>91</v>
      </c>
      <c r="O43" s="374"/>
    </row>
    <row r="44" spans="1:15" s="22" customFormat="1" ht="17" x14ac:dyDescent="0.2">
      <c r="A44" s="364"/>
      <c r="B44" s="346"/>
      <c r="C44" s="346" t="s">
        <v>88</v>
      </c>
      <c r="D44" s="357">
        <v>5000</v>
      </c>
      <c r="E44" s="357">
        <v>2500</v>
      </c>
      <c r="F44" s="286">
        <v>1</v>
      </c>
      <c r="G44" s="81" t="s">
        <v>43</v>
      </c>
      <c r="H44" s="24"/>
      <c r="I44" s="287">
        <v>1385</v>
      </c>
      <c r="J44" s="236">
        <v>473.76</v>
      </c>
      <c r="K44" s="24"/>
      <c r="L44" s="24"/>
      <c r="M44" s="274"/>
      <c r="N44" s="274"/>
      <c r="O44" s="374"/>
    </row>
    <row r="45" spans="1:15" s="22" customFormat="1" ht="16" customHeight="1" x14ac:dyDescent="0.2">
      <c r="A45" s="364"/>
      <c r="B45" s="346"/>
      <c r="C45" s="346"/>
      <c r="D45" s="358"/>
      <c r="E45" s="358"/>
      <c r="F45" s="286">
        <v>1</v>
      </c>
      <c r="G45" s="81" t="s">
        <v>93</v>
      </c>
      <c r="H45" s="24"/>
      <c r="I45" s="287">
        <v>1850</v>
      </c>
      <c r="J45" s="236">
        <v>635</v>
      </c>
      <c r="K45" s="24"/>
      <c r="L45" s="24"/>
      <c r="M45" s="24" t="s">
        <v>11</v>
      </c>
      <c r="N45" s="24" t="s">
        <v>91</v>
      </c>
      <c r="O45" s="374"/>
    </row>
    <row r="46" spans="1:15" s="22" customFormat="1" ht="17" customHeight="1" thickBot="1" x14ac:dyDescent="0.25">
      <c r="A46" s="367"/>
      <c r="B46" s="351"/>
      <c r="C46" s="351"/>
      <c r="D46" s="359"/>
      <c r="E46" s="359"/>
      <c r="F46" s="289">
        <v>1</v>
      </c>
      <c r="G46" s="110" t="s">
        <v>90</v>
      </c>
      <c r="H46" s="24"/>
      <c r="I46" s="287">
        <v>689</v>
      </c>
      <c r="J46" s="236">
        <v>339.09</v>
      </c>
      <c r="K46" s="24"/>
      <c r="L46" s="24"/>
      <c r="M46" s="303"/>
      <c r="N46" s="303"/>
      <c r="O46" s="374"/>
    </row>
    <row r="47" spans="1:15" s="22" customFormat="1" ht="17" customHeight="1" thickBot="1" x14ac:dyDescent="0.25">
      <c r="A47" s="148" t="s">
        <v>13</v>
      </c>
      <c r="B47" s="168" t="s">
        <v>71</v>
      </c>
      <c r="C47" s="150" t="s">
        <v>89</v>
      </c>
      <c r="D47" s="170">
        <v>1000</v>
      </c>
      <c r="E47" s="170">
        <v>2500</v>
      </c>
      <c r="F47" s="170">
        <v>1</v>
      </c>
      <c r="G47" s="260" t="s">
        <v>94</v>
      </c>
      <c r="H47" s="206"/>
      <c r="I47" s="261">
        <v>305</v>
      </c>
      <c r="J47" s="262">
        <v>96.92</v>
      </c>
      <c r="K47" s="170"/>
      <c r="L47" s="170"/>
      <c r="M47" s="24" t="s">
        <v>12</v>
      </c>
      <c r="N47" s="170"/>
      <c r="O47" s="375"/>
    </row>
    <row r="48" spans="1:15" s="22" customFormat="1" ht="17" customHeight="1" x14ac:dyDescent="0.2">
      <c r="A48" s="366" t="s">
        <v>64</v>
      </c>
      <c r="B48" s="352" t="s">
        <v>65</v>
      </c>
      <c r="C48" s="142" t="s">
        <v>89</v>
      </c>
      <c r="D48" s="164">
        <v>1000</v>
      </c>
      <c r="E48" s="164">
        <v>2500</v>
      </c>
      <c r="F48" s="304">
        <v>1</v>
      </c>
      <c r="G48" s="279" t="s">
        <v>28</v>
      </c>
      <c r="H48" s="164"/>
      <c r="I48" s="301">
        <v>495</v>
      </c>
      <c r="J48" s="302">
        <v>185.82</v>
      </c>
      <c r="K48" s="164"/>
      <c r="L48" s="164"/>
      <c r="M48" s="24" t="s">
        <v>11</v>
      </c>
      <c r="N48" s="164" t="s">
        <v>91</v>
      </c>
      <c r="O48" s="379">
        <f>SUM(I48:I60)</f>
        <v>10721</v>
      </c>
    </row>
    <row r="49" spans="1:15" s="22" customFormat="1" ht="17" x14ac:dyDescent="0.2">
      <c r="A49" s="364"/>
      <c r="B49" s="346"/>
      <c r="C49" s="346" t="s">
        <v>88</v>
      </c>
      <c r="D49" s="357">
        <v>1800</v>
      </c>
      <c r="E49" s="357">
        <v>2500</v>
      </c>
      <c r="F49" s="286">
        <v>1</v>
      </c>
      <c r="G49" s="81" t="s">
        <v>43</v>
      </c>
      <c r="H49" s="24"/>
      <c r="I49" s="287">
        <v>395</v>
      </c>
      <c r="J49" s="236">
        <v>135.36000000000001</v>
      </c>
      <c r="K49" s="24"/>
      <c r="L49" s="24"/>
      <c r="M49" s="274"/>
      <c r="N49" s="274"/>
      <c r="O49" s="380"/>
    </row>
    <row r="50" spans="1:15" s="22" customFormat="1" ht="17" x14ac:dyDescent="0.2">
      <c r="A50" s="364"/>
      <c r="B50" s="346"/>
      <c r="C50" s="346"/>
      <c r="D50" s="358"/>
      <c r="E50" s="358"/>
      <c r="F50" s="286">
        <v>1</v>
      </c>
      <c r="G50" s="81" t="s">
        <v>93</v>
      </c>
      <c r="H50" s="24"/>
      <c r="I50" s="287">
        <v>1385</v>
      </c>
      <c r="J50" s="236">
        <v>475</v>
      </c>
      <c r="K50" s="24"/>
      <c r="L50" s="24"/>
      <c r="M50" s="24" t="s">
        <v>11</v>
      </c>
      <c r="N50" s="24" t="s">
        <v>91</v>
      </c>
      <c r="O50" s="380"/>
    </row>
    <row r="51" spans="1:15" s="22" customFormat="1" ht="17" x14ac:dyDescent="0.2">
      <c r="A51" s="364"/>
      <c r="B51" s="351"/>
      <c r="C51" s="351"/>
      <c r="D51" s="359"/>
      <c r="E51" s="359"/>
      <c r="F51" s="289">
        <v>1</v>
      </c>
      <c r="G51" s="110" t="s">
        <v>90</v>
      </c>
      <c r="H51" s="24"/>
      <c r="I51" s="291">
        <v>273</v>
      </c>
      <c r="J51" s="305">
        <v>134.35</v>
      </c>
      <c r="K51" s="24"/>
      <c r="L51" s="24"/>
      <c r="M51" s="274"/>
      <c r="N51" s="274"/>
      <c r="O51" s="380"/>
    </row>
    <row r="52" spans="1:15" s="22" customFormat="1" ht="17" customHeight="1" x14ac:dyDescent="0.2">
      <c r="A52" s="364"/>
      <c r="B52" s="345" t="s">
        <v>66</v>
      </c>
      <c r="C52" s="97" t="s">
        <v>89</v>
      </c>
      <c r="D52" s="98">
        <v>1800</v>
      </c>
      <c r="E52" s="98">
        <v>2500</v>
      </c>
      <c r="F52" s="303">
        <v>2</v>
      </c>
      <c r="G52" s="252" t="s">
        <v>28</v>
      </c>
      <c r="H52" s="24"/>
      <c r="I52" s="291">
        <v>1490</v>
      </c>
      <c r="J52" s="305">
        <v>509.95</v>
      </c>
      <c r="K52" s="24"/>
      <c r="L52" s="24"/>
      <c r="M52" s="24" t="s">
        <v>11</v>
      </c>
      <c r="N52" s="24" t="s">
        <v>91</v>
      </c>
      <c r="O52" s="380"/>
    </row>
    <row r="53" spans="1:15" s="22" customFormat="1" ht="17" x14ac:dyDescent="0.2">
      <c r="A53" s="364"/>
      <c r="B53" s="346"/>
      <c r="C53" s="346" t="s">
        <v>88</v>
      </c>
      <c r="D53" s="357">
        <v>6000</v>
      </c>
      <c r="E53" s="357">
        <v>2500</v>
      </c>
      <c r="F53" s="286">
        <v>1</v>
      </c>
      <c r="G53" s="81" t="s">
        <v>43</v>
      </c>
      <c r="H53" s="24"/>
      <c r="I53" s="287">
        <v>986</v>
      </c>
      <c r="J53" s="236">
        <v>338.4</v>
      </c>
      <c r="K53" s="24"/>
      <c r="L53" s="24"/>
      <c r="M53" s="274"/>
      <c r="N53" s="274"/>
      <c r="O53" s="380"/>
    </row>
    <row r="54" spans="1:15" ht="17" x14ac:dyDescent="0.2">
      <c r="A54" s="364"/>
      <c r="B54" s="346"/>
      <c r="C54" s="346"/>
      <c r="D54" s="358"/>
      <c r="E54" s="358"/>
      <c r="F54" s="286">
        <v>1</v>
      </c>
      <c r="G54" s="81" t="s">
        <v>93</v>
      </c>
      <c r="H54" s="24"/>
      <c r="I54" s="287">
        <v>2025</v>
      </c>
      <c r="J54" s="236">
        <v>695</v>
      </c>
      <c r="K54" s="24"/>
      <c r="L54" s="24"/>
      <c r="M54" s="24" t="s">
        <v>11</v>
      </c>
      <c r="N54" s="24" t="s">
        <v>91</v>
      </c>
      <c r="O54" s="380"/>
    </row>
    <row r="55" spans="1:15" ht="17" x14ac:dyDescent="0.2">
      <c r="A55" s="364"/>
      <c r="B55" s="351"/>
      <c r="C55" s="351"/>
      <c r="D55" s="359"/>
      <c r="E55" s="359"/>
      <c r="F55" s="289">
        <v>1</v>
      </c>
      <c r="G55" s="110" t="s">
        <v>90</v>
      </c>
      <c r="H55" s="24"/>
      <c r="I55" s="291">
        <v>819</v>
      </c>
      <c r="J55" s="305">
        <v>403.07</v>
      </c>
      <c r="K55" s="24"/>
      <c r="L55" s="24"/>
      <c r="M55" s="24"/>
      <c r="N55" s="303"/>
      <c r="O55" s="380"/>
    </row>
    <row r="56" spans="1:15" s="22" customFormat="1" ht="17" customHeight="1" x14ac:dyDescent="0.2">
      <c r="A56" s="364"/>
      <c r="B56" s="345" t="s">
        <v>67</v>
      </c>
      <c r="C56" s="97" t="s">
        <v>89</v>
      </c>
      <c r="D56" s="24">
        <v>1000</v>
      </c>
      <c r="E56" s="24">
        <v>2500</v>
      </c>
      <c r="F56" s="303">
        <v>1</v>
      </c>
      <c r="G56" s="252" t="s">
        <v>28</v>
      </c>
      <c r="H56" s="24"/>
      <c r="I56" s="287">
        <v>495</v>
      </c>
      <c r="J56" s="236">
        <v>185.82</v>
      </c>
      <c r="K56" s="24"/>
      <c r="L56" s="24"/>
      <c r="M56" s="24" t="s">
        <v>11</v>
      </c>
      <c r="N56" s="24" t="s">
        <v>91</v>
      </c>
      <c r="O56" s="380"/>
    </row>
    <row r="57" spans="1:15" s="22" customFormat="1" ht="17" x14ac:dyDescent="0.2">
      <c r="A57" s="364"/>
      <c r="B57" s="346"/>
      <c r="C57" s="346" t="s">
        <v>88</v>
      </c>
      <c r="D57" s="357">
        <v>1800</v>
      </c>
      <c r="E57" s="357">
        <v>2500</v>
      </c>
      <c r="F57" s="286">
        <v>1</v>
      </c>
      <c r="G57" s="81" t="s">
        <v>43</v>
      </c>
      <c r="H57" s="24"/>
      <c r="I57" s="287">
        <v>395</v>
      </c>
      <c r="J57" s="236">
        <v>135.36000000000001</v>
      </c>
      <c r="K57" s="24"/>
      <c r="L57" s="24"/>
      <c r="M57" s="303"/>
      <c r="N57" s="303"/>
      <c r="O57" s="380"/>
    </row>
    <row r="58" spans="1:15" ht="17" x14ac:dyDescent="0.2">
      <c r="A58" s="364"/>
      <c r="B58" s="346"/>
      <c r="C58" s="346"/>
      <c r="D58" s="358"/>
      <c r="E58" s="358"/>
      <c r="F58" s="286">
        <v>1</v>
      </c>
      <c r="G58" s="81" t="s">
        <v>93</v>
      </c>
      <c r="H58" s="24"/>
      <c r="I58" s="287">
        <v>1385</v>
      </c>
      <c r="J58" s="236">
        <v>475</v>
      </c>
      <c r="K58" s="24"/>
      <c r="L58" s="24"/>
      <c r="M58" s="24" t="s">
        <v>11</v>
      </c>
      <c r="N58" s="24" t="s">
        <v>91</v>
      </c>
      <c r="O58" s="380"/>
    </row>
    <row r="59" spans="1:15" ht="18" thickBot="1" x14ac:dyDescent="0.25">
      <c r="A59" s="367"/>
      <c r="B59" s="351"/>
      <c r="C59" s="351"/>
      <c r="D59" s="359"/>
      <c r="E59" s="359"/>
      <c r="F59" s="289">
        <v>1</v>
      </c>
      <c r="G59" s="110" t="s">
        <v>90</v>
      </c>
      <c r="H59" s="24"/>
      <c r="I59" s="291">
        <v>273</v>
      </c>
      <c r="J59" s="305">
        <v>134.35</v>
      </c>
      <c r="K59" s="24"/>
      <c r="L59" s="24"/>
      <c r="M59" s="24"/>
      <c r="N59" s="24"/>
      <c r="O59" s="380"/>
    </row>
    <row r="60" spans="1:15" s="22" customFormat="1" ht="17" customHeight="1" thickBot="1" x14ac:dyDescent="0.25">
      <c r="A60" s="147" t="s">
        <v>14</v>
      </c>
      <c r="B60" s="95" t="s">
        <v>72</v>
      </c>
      <c r="C60" s="94" t="s">
        <v>89</v>
      </c>
      <c r="D60" s="23">
        <v>1000</v>
      </c>
      <c r="E60" s="23">
        <v>2500</v>
      </c>
      <c r="F60" s="23">
        <v>1</v>
      </c>
      <c r="G60" s="260" t="s">
        <v>94</v>
      </c>
      <c r="H60" s="206"/>
      <c r="I60" s="261">
        <v>305</v>
      </c>
      <c r="J60" s="262">
        <v>96.92</v>
      </c>
      <c r="K60" s="23"/>
      <c r="L60" s="23"/>
      <c r="M60" s="23" t="s">
        <v>12</v>
      </c>
      <c r="N60" s="23"/>
      <c r="O60" s="380"/>
    </row>
    <row r="61" spans="1:15" ht="16" customHeight="1" x14ac:dyDescent="0.2">
      <c r="A61" s="366" t="s">
        <v>25</v>
      </c>
      <c r="B61" s="352" t="s">
        <v>68</v>
      </c>
      <c r="C61" s="142" t="s">
        <v>89</v>
      </c>
      <c r="D61" s="164">
        <v>1100</v>
      </c>
      <c r="E61" s="164">
        <v>2500</v>
      </c>
      <c r="F61" s="304">
        <v>1</v>
      </c>
      <c r="G61" s="279" t="s">
        <v>28</v>
      </c>
      <c r="H61" s="164"/>
      <c r="I61" s="301">
        <v>495</v>
      </c>
      <c r="J61" s="302">
        <v>185.82</v>
      </c>
      <c r="K61" s="164"/>
      <c r="L61" s="164"/>
      <c r="M61" s="164" t="s">
        <v>11</v>
      </c>
      <c r="N61" s="164" t="s">
        <v>91</v>
      </c>
      <c r="O61" s="379">
        <f>SUM(I61:I73)</f>
        <v>8880</v>
      </c>
    </row>
    <row r="62" spans="1:15" s="22" customFormat="1" ht="17" x14ac:dyDescent="0.2">
      <c r="A62" s="364"/>
      <c r="B62" s="346"/>
      <c r="C62" s="346" t="s">
        <v>88</v>
      </c>
      <c r="D62" s="357">
        <v>3600</v>
      </c>
      <c r="E62" s="357">
        <v>2500</v>
      </c>
      <c r="F62" s="286">
        <v>1</v>
      </c>
      <c r="G62" s="81" t="s">
        <v>43</v>
      </c>
      <c r="H62" s="24"/>
      <c r="I62" s="287">
        <v>590</v>
      </c>
      <c r="J62" s="236">
        <v>203.04</v>
      </c>
      <c r="K62" s="24"/>
      <c r="L62" s="24"/>
      <c r="M62" s="274"/>
      <c r="N62" s="274"/>
      <c r="O62" s="380"/>
    </row>
    <row r="63" spans="1:15" s="22" customFormat="1" ht="17" x14ac:dyDescent="0.2">
      <c r="A63" s="364"/>
      <c r="B63" s="346"/>
      <c r="C63" s="346"/>
      <c r="D63" s="358"/>
      <c r="E63" s="358"/>
      <c r="F63" s="286">
        <v>1</v>
      </c>
      <c r="G63" s="81" t="s">
        <v>93</v>
      </c>
      <c r="H63" s="24"/>
      <c r="I63" s="287">
        <v>1735</v>
      </c>
      <c r="J63" s="236">
        <v>595</v>
      </c>
      <c r="K63" s="24"/>
      <c r="L63" s="24"/>
      <c r="M63" s="24" t="s">
        <v>11</v>
      </c>
      <c r="N63" s="24" t="s">
        <v>91</v>
      </c>
      <c r="O63" s="380"/>
    </row>
    <row r="64" spans="1:15" s="22" customFormat="1" ht="17" x14ac:dyDescent="0.2">
      <c r="A64" s="364"/>
      <c r="B64" s="351"/>
      <c r="C64" s="351"/>
      <c r="D64" s="359"/>
      <c r="E64" s="359"/>
      <c r="F64" s="289">
        <v>1</v>
      </c>
      <c r="G64" s="110" t="s">
        <v>90</v>
      </c>
      <c r="H64" s="24"/>
      <c r="I64" s="291">
        <v>520</v>
      </c>
      <c r="J64" s="305">
        <v>255.92</v>
      </c>
      <c r="K64" s="24"/>
      <c r="L64" s="24"/>
      <c r="M64" s="274"/>
      <c r="N64" s="274"/>
      <c r="O64" s="380"/>
    </row>
    <row r="65" spans="1:15" s="22" customFormat="1" ht="17" x14ac:dyDescent="0.2">
      <c r="A65" s="364"/>
      <c r="B65" s="345" t="s">
        <v>69</v>
      </c>
      <c r="C65" s="97" t="s">
        <v>89</v>
      </c>
      <c r="D65" s="24">
        <v>1000</v>
      </c>
      <c r="E65" s="24">
        <v>2500</v>
      </c>
      <c r="F65" s="303">
        <v>1</v>
      </c>
      <c r="G65" s="252" t="s">
        <v>28</v>
      </c>
      <c r="H65" s="24"/>
      <c r="I65" s="287">
        <v>545</v>
      </c>
      <c r="J65" s="236">
        <v>185.82</v>
      </c>
      <c r="K65" s="24"/>
      <c r="L65" s="24"/>
      <c r="M65" s="24" t="s">
        <v>11</v>
      </c>
      <c r="N65" s="24" t="s">
        <v>91</v>
      </c>
      <c r="O65" s="380"/>
    </row>
    <row r="66" spans="1:15" s="22" customFormat="1" ht="17" x14ac:dyDescent="0.2">
      <c r="A66" s="364"/>
      <c r="B66" s="346"/>
      <c r="C66" s="346" t="s">
        <v>88</v>
      </c>
      <c r="D66" s="357">
        <v>2000</v>
      </c>
      <c r="E66" s="357">
        <v>2500</v>
      </c>
      <c r="F66" s="286">
        <v>1</v>
      </c>
      <c r="G66" s="81" t="s">
        <v>43</v>
      </c>
      <c r="H66" s="24"/>
      <c r="I66" s="287">
        <v>395</v>
      </c>
      <c r="J66" s="236">
        <v>135.36000000000001</v>
      </c>
      <c r="K66" s="24"/>
      <c r="L66" s="24"/>
      <c r="M66" s="274"/>
      <c r="N66" s="274"/>
      <c r="O66" s="380"/>
    </row>
    <row r="67" spans="1:15" s="22" customFormat="1" ht="17" x14ac:dyDescent="0.2">
      <c r="A67" s="364"/>
      <c r="B67" s="346"/>
      <c r="C67" s="346"/>
      <c r="D67" s="358"/>
      <c r="E67" s="358"/>
      <c r="F67" s="286">
        <v>1</v>
      </c>
      <c r="G67" s="81" t="s">
        <v>93</v>
      </c>
      <c r="H67" s="24"/>
      <c r="I67" s="287">
        <v>1385</v>
      </c>
      <c r="J67" s="236">
        <v>475</v>
      </c>
      <c r="K67" s="24"/>
      <c r="L67" s="24"/>
      <c r="M67" s="24" t="s">
        <v>11</v>
      </c>
      <c r="N67" s="24" t="s">
        <v>91</v>
      </c>
      <c r="O67" s="380"/>
    </row>
    <row r="68" spans="1:15" s="22" customFormat="1" ht="17" x14ac:dyDescent="0.2">
      <c r="A68" s="364"/>
      <c r="B68" s="351"/>
      <c r="C68" s="351"/>
      <c r="D68" s="359"/>
      <c r="E68" s="359"/>
      <c r="F68" s="289">
        <v>1</v>
      </c>
      <c r="G68" s="110" t="s">
        <v>90</v>
      </c>
      <c r="H68" s="24"/>
      <c r="I68" s="291">
        <v>292.5</v>
      </c>
      <c r="J68" s="305">
        <v>143.94999999999999</v>
      </c>
      <c r="K68" s="24"/>
      <c r="L68" s="24"/>
      <c r="M68" s="303"/>
      <c r="N68" s="303"/>
      <c r="O68" s="380"/>
    </row>
    <row r="69" spans="1:15" s="22" customFormat="1" ht="16" customHeight="1" x14ac:dyDescent="0.2">
      <c r="A69" s="364"/>
      <c r="B69" s="345" t="s">
        <v>70</v>
      </c>
      <c r="C69" s="97" t="s">
        <v>89</v>
      </c>
      <c r="D69" s="24">
        <v>900</v>
      </c>
      <c r="E69" s="24">
        <v>2500</v>
      </c>
      <c r="F69" s="303">
        <v>1</v>
      </c>
      <c r="G69" s="252" t="s">
        <v>28</v>
      </c>
      <c r="H69" s="24"/>
      <c r="I69" s="287">
        <v>545</v>
      </c>
      <c r="J69" s="236">
        <v>185.82</v>
      </c>
      <c r="K69" s="24"/>
      <c r="L69" s="24"/>
      <c r="M69" s="24" t="s">
        <v>11</v>
      </c>
      <c r="N69" s="24" t="s">
        <v>91</v>
      </c>
      <c r="O69" s="380"/>
    </row>
    <row r="70" spans="1:15" s="22" customFormat="1" ht="17" x14ac:dyDescent="0.2">
      <c r="A70" s="364"/>
      <c r="B70" s="346"/>
      <c r="C70" s="346" t="s">
        <v>88</v>
      </c>
      <c r="D70" s="357">
        <v>2000</v>
      </c>
      <c r="E70" s="357">
        <v>2500</v>
      </c>
      <c r="F70" s="286">
        <v>1</v>
      </c>
      <c r="G70" s="81" t="s">
        <v>43</v>
      </c>
      <c r="H70" s="24"/>
      <c r="I70" s="287">
        <v>395</v>
      </c>
      <c r="J70" s="236">
        <v>135.36000000000001</v>
      </c>
      <c r="K70" s="24"/>
      <c r="L70" s="24"/>
      <c r="M70" s="303"/>
      <c r="N70" s="303"/>
      <c r="O70" s="380"/>
    </row>
    <row r="71" spans="1:15" ht="17" x14ac:dyDescent="0.2">
      <c r="A71" s="364"/>
      <c r="B71" s="346"/>
      <c r="C71" s="346"/>
      <c r="D71" s="358"/>
      <c r="E71" s="358"/>
      <c r="F71" s="286">
        <v>1</v>
      </c>
      <c r="G71" s="81" t="s">
        <v>93</v>
      </c>
      <c r="H71" s="24"/>
      <c r="I71" s="287">
        <v>1385</v>
      </c>
      <c r="J71" s="236">
        <v>475</v>
      </c>
      <c r="K71" s="24"/>
      <c r="L71" s="24"/>
      <c r="M71" s="24" t="s">
        <v>11</v>
      </c>
      <c r="N71" s="24" t="s">
        <v>91</v>
      </c>
      <c r="O71" s="380"/>
    </row>
    <row r="72" spans="1:15" ht="18" thickBot="1" x14ac:dyDescent="0.25">
      <c r="A72" s="364"/>
      <c r="B72" s="346"/>
      <c r="C72" s="346"/>
      <c r="D72" s="358"/>
      <c r="E72" s="358"/>
      <c r="F72" s="306">
        <v>1</v>
      </c>
      <c r="G72" s="223" t="s">
        <v>90</v>
      </c>
      <c r="H72" s="23"/>
      <c r="I72" s="307">
        <v>292.5</v>
      </c>
      <c r="J72" s="308">
        <v>143.94999999999999</v>
      </c>
      <c r="K72" s="23"/>
      <c r="L72" s="23"/>
      <c r="M72" s="23"/>
      <c r="N72" s="23"/>
      <c r="O72" s="380"/>
    </row>
    <row r="73" spans="1:15" s="22" customFormat="1" ht="17" customHeight="1" thickBot="1" x14ac:dyDescent="0.25">
      <c r="A73" s="159" t="s">
        <v>15</v>
      </c>
      <c r="B73" s="160" t="s">
        <v>72</v>
      </c>
      <c r="C73" s="160" t="s">
        <v>89</v>
      </c>
      <c r="D73" s="226">
        <v>1000</v>
      </c>
      <c r="E73" s="226">
        <v>2500</v>
      </c>
      <c r="F73" s="226">
        <v>1</v>
      </c>
      <c r="G73" s="263" t="s">
        <v>94</v>
      </c>
      <c r="H73" s="282"/>
      <c r="I73" s="283">
        <v>305</v>
      </c>
      <c r="J73" s="284">
        <v>96.92</v>
      </c>
      <c r="K73" s="226"/>
      <c r="L73" s="226"/>
      <c r="M73" s="226" t="s">
        <v>12</v>
      </c>
      <c r="N73" s="309"/>
      <c r="O73" s="381"/>
    </row>
    <row r="74" spans="1:15" ht="17" customHeight="1" x14ac:dyDescent="0.2">
      <c r="A74" s="366" t="s">
        <v>95</v>
      </c>
      <c r="B74" s="352" t="s">
        <v>74</v>
      </c>
      <c r="C74" s="352" t="s">
        <v>88</v>
      </c>
      <c r="D74" s="372">
        <v>1500</v>
      </c>
      <c r="E74" s="372">
        <v>2500</v>
      </c>
      <c r="F74" s="218">
        <v>1</v>
      </c>
      <c r="G74" s="191" t="s">
        <v>43</v>
      </c>
      <c r="H74" s="216"/>
      <c r="I74" s="310">
        <v>395</v>
      </c>
      <c r="J74" s="311">
        <v>101.52</v>
      </c>
      <c r="K74" s="216"/>
      <c r="L74" s="216"/>
      <c r="M74" s="312"/>
      <c r="N74" s="312"/>
      <c r="O74" s="380">
        <f>SUM(I74:I86)</f>
        <v>7962.5</v>
      </c>
    </row>
    <row r="75" spans="1:15" ht="17" x14ac:dyDescent="0.2">
      <c r="A75" s="364"/>
      <c r="B75" s="346"/>
      <c r="C75" s="346"/>
      <c r="D75" s="358"/>
      <c r="E75" s="358"/>
      <c r="F75" s="286">
        <v>1</v>
      </c>
      <c r="G75" s="81" t="s">
        <v>93</v>
      </c>
      <c r="H75" s="24"/>
      <c r="I75" s="287">
        <v>1385</v>
      </c>
      <c r="J75" s="236">
        <v>475</v>
      </c>
      <c r="K75" s="24"/>
      <c r="L75" s="24"/>
      <c r="M75" s="24" t="s">
        <v>11</v>
      </c>
      <c r="N75" s="24" t="s">
        <v>91</v>
      </c>
      <c r="O75" s="380"/>
    </row>
    <row r="76" spans="1:15" ht="17" x14ac:dyDescent="0.2">
      <c r="A76" s="364"/>
      <c r="B76" s="346"/>
      <c r="C76" s="346"/>
      <c r="D76" s="358"/>
      <c r="E76" s="358"/>
      <c r="F76" s="289">
        <v>1</v>
      </c>
      <c r="G76" s="110" t="s">
        <v>90</v>
      </c>
      <c r="H76" s="24"/>
      <c r="I76" s="287">
        <v>227.5</v>
      </c>
      <c r="J76" s="236">
        <v>111.96</v>
      </c>
      <c r="K76" s="24"/>
      <c r="L76" s="24"/>
      <c r="M76" s="274"/>
      <c r="N76" s="274"/>
      <c r="O76" s="380"/>
    </row>
    <row r="77" spans="1:15" ht="17" x14ac:dyDescent="0.2">
      <c r="A77" s="364"/>
      <c r="B77" s="351"/>
      <c r="C77" s="97" t="s">
        <v>89</v>
      </c>
      <c r="D77" s="24">
        <v>900</v>
      </c>
      <c r="E77" s="24">
        <v>2500</v>
      </c>
      <c r="F77" s="289">
        <v>1</v>
      </c>
      <c r="G77" s="252" t="s">
        <v>28</v>
      </c>
      <c r="H77" s="24"/>
      <c r="I77" s="287">
        <v>545</v>
      </c>
      <c r="J77" s="236">
        <v>185.82</v>
      </c>
      <c r="K77" s="24"/>
      <c r="L77" s="24"/>
      <c r="M77" s="274"/>
      <c r="N77" s="274"/>
      <c r="O77" s="380"/>
    </row>
    <row r="78" spans="1:15" ht="16" customHeight="1" x14ac:dyDescent="0.2">
      <c r="A78" s="364"/>
      <c r="B78" s="345" t="s">
        <v>75</v>
      </c>
      <c r="C78" s="345" t="s">
        <v>88</v>
      </c>
      <c r="D78" s="357">
        <v>1500</v>
      </c>
      <c r="E78" s="357">
        <v>2500</v>
      </c>
      <c r="F78" s="286">
        <v>1</v>
      </c>
      <c r="G78" s="81" t="s">
        <v>43</v>
      </c>
      <c r="H78" s="24"/>
      <c r="I78" s="287">
        <v>395</v>
      </c>
      <c r="J78" s="236">
        <v>101.52</v>
      </c>
      <c r="K78" s="24"/>
      <c r="L78" s="24"/>
      <c r="M78" s="24"/>
      <c r="N78" s="24"/>
      <c r="O78" s="380"/>
    </row>
    <row r="79" spans="1:15" ht="17" x14ac:dyDescent="0.2">
      <c r="A79" s="364"/>
      <c r="B79" s="346"/>
      <c r="C79" s="346"/>
      <c r="D79" s="358"/>
      <c r="E79" s="358"/>
      <c r="F79" s="286">
        <v>1</v>
      </c>
      <c r="G79" s="81" t="s">
        <v>93</v>
      </c>
      <c r="H79" s="24"/>
      <c r="I79" s="287">
        <v>1385</v>
      </c>
      <c r="J79" s="236">
        <v>475</v>
      </c>
      <c r="K79" s="24"/>
      <c r="L79" s="24"/>
      <c r="M79" s="24" t="s">
        <v>11</v>
      </c>
      <c r="N79" s="24" t="s">
        <v>91</v>
      </c>
      <c r="O79" s="380"/>
    </row>
    <row r="80" spans="1:15" x14ac:dyDescent="0.2">
      <c r="A80" s="364"/>
      <c r="B80" s="346"/>
      <c r="C80" s="351"/>
      <c r="D80" s="358"/>
      <c r="E80" s="358"/>
      <c r="F80" s="286"/>
      <c r="G80" s="252" t="s">
        <v>28</v>
      </c>
      <c r="H80" s="24"/>
      <c r="I80" s="287">
        <v>545</v>
      </c>
      <c r="J80" s="236">
        <v>185.82</v>
      </c>
      <c r="K80" s="24"/>
      <c r="L80" s="24"/>
      <c r="M80" s="24"/>
      <c r="N80" s="24"/>
      <c r="O80" s="380"/>
    </row>
    <row r="81" spans="1:15" ht="17" x14ac:dyDescent="0.2">
      <c r="A81" s="364"/>
      <c r="B81" s="346"/>
      <c r="C81" s="97" t="s">
        <v>89</v>
      </c>
      <c r="D81" s="24">
        <v>900</v>
      </c>
      <c r="E81" s="24">
        <v>2500</v>
      </c>
      <c r="F81" s="289">
        <v>1</v>
      </c>
      <c r="G81" s="110" t="s">
        <v>90</v>
      </c>
      <c r="H81" s="24"/>
      <c r="I81" s="287">
        <v>227.5</v>
      </c>
      <c r="J81" s="236">
        <v>111.96</v>
      </c>
      <c r="K81" s="24"/>
      <c r="L81" s="24"/>
      <c r="M81" s="24"/>
      <c r="N81" s="24"/>
      <c r="O81" s="380"/>
    </row>
    <row r="82" spans="1:15" ht="17" x14ac:dyDescent="0.2">
      <c r="A82" s="364"/>
      <c r="B82" s="345" t="s">
        <v>76</v>
      </c>
      <c r="C82" s="345" t="s">
        <v>88</v>
      </c>
      <c r="D82" s="357">
        <v>1500</v>
      </c>
      <c r="E82" s="357">
        <v>2500</v>
      </c>
      <c r="F82" s="286">
        <v>1</v>
      </c>
      <c r="G82" s="81" t="s">
        <v>43</v>
      </c>
      <c r="H82" s="24"/>
      <c r="I82" s="287">
        <v>395</v>
      </c>
      <c r="J82" s="236">
        <v>101.52</v>
      </c>
      <c r="K82" s="24"/>
      <c r="L82" s="24"/>
      <c r="M82" s="303"/>
      <c r="N82" s="303"/>
      <c r="O82" s="380"/>
    </row>
    <row r="83" spans="1:15" ht="17" x14ac:dyDescent="0.2">
      <c r="A83" s="364"/>
      <c r="B83" s="346"/>
      <c r="C83" s="346"/>
      <c r="D83" s="358"/>
      <c r="E83" s="358"/>
      <c r="F83" s="286">
        <v>1</v>
      </c>
      <c r="G83" s="81" t="s">
        <v>93</v>
      </c>
      <c r="H83" s="24"/>
      <c r="I83" s="287">
        <v>1385</v>
      </c>
      <c r="J83" s="236">
        <v>475</v>
      </c>
      <c r="K83" s="24"/>
      <c r="L83" s="24"/>
      <c r="M83" s="24" t="s">
        <v>11</v>
      </c>
      <c r="N83" s="24" t="s">
        <v>91</v>
      </c>
      <c r="O83" s="380"/>
    </row>
    <row r="84" spans="1:15" ht="17" x14ac:dyDescent="0.2">
      <c r="A84" s="364"/>
      <c r="B84" s="346"/>
      <c r="C84" s="351"/>
      <c r="D84" s="359"/>
      <c r="E84" s="359"/>
      <c r="F84" s="289">
        <v>1</v>
      </c>
      <c r="G84" s="110" t="s">
        <v>90</v>
      </c>
      <c r="H84" s="24"/>
      <c r="I84" s="287">
        <v>227.5</v>
      </c>
      <c r="J84" s="236">
        <v>111.96</v>
      </c>
      <c r="K84" s="24"/>
      <c r="L84" s="24"/>
      <c r="M84" s="24"/>
      <c r="N84" s="313"/>
      <c r="O84" s="380"/>
    </row>
    <row r="85" spans="1:15" ht="17" x14ac:dyDescent="0.2">
      <c r="A85" s="367"/>
      <c r="B85" s="351"/>
      <c r="C85" s="97" t="s">
        <v>89</v>
      </c>
      <c r="D85" s="24">
        <v>900</v>
      </c>
      <c r="E85" s="24">
        <v>2500</v>
      </c>
      <c r="F85" s="306"/>
      <c r="G85" s="252" t="s">
        <v>28</v>
      </c>
      <c r="H85" s="314"/>
      <c r="I85" s="287">
        <v>545</v>
      </c>
      <c r="J85" s="236">
        <v>185.82</v>
      </c>
      <c r="K85" s="24"/>
      <c r="L85" s="24"/>
      <c r="M85" s="24"/>
      <c r="N85" s="313"/>
      <c r="O85" s="380"/>
    </row>
    <row r="86" spans="1:15" ht="18" thickBot="1" x14ac:dyDescent="0.25">
      <c r="A86" s="192" t="s">
        <v>73</v>
      </c>
      <c r="B86" s="150"/>
      <c r="C86" s="150" t="s">
        <v>89</v>
      </c>
      <c r="D86" s="170">
        <v>1000</v>
      </c>
      <c r="E86" s="170">
        <v>2500</v>
      </c>
      <c r="F86" s="315">
        <v>1</v>
      </c>
      <c r="G86" s="316" t="s">
        <v>94</v>
      </c>
      <c r="H86" s="317"/>
      <c r="I86" s="318">
        <v>305</v>
      </c>
      <c r="J86" s="319">
        <v>96.92</v>
      </c>
      <c r="K86" s="217"/>
      <c r="L86" s="217"/>
      <c r="M86" s="320"/>
      <c r="N86" s="320"/>
      <c r="O86" s="381"/>
    </row>
    <row r="87" spans="1:15" ht="16" customHeight="1" x14ac:dyDescent="0.2">
      <c r="A87" s="369" t="s">
        <v>78</v>
      </c>
      <c r="B87" s="352" t="s">
        <v>79</v>
      </c>
      <c r="C87" s="142"/>
      <c r="D87" s="164">
        <v>1250</v>
      </c>
      <c r="E87" s="164">
        <v>2500</v>
      </c>
      <c r="F87" s="321">
        <v>2</v>
      </c>
      <c r="G87" s="279" t="s">
        <v>28</v>
      </c>
      <c r="H87" s="164"/>
      <c r="I87" s="301">
        <v>1340</v>
      </c>
      <c r="J87" s="302">
        <v>459.27</v>
      </c>
      <c r="K87" s="164"/>
      <c r="L87" s="164"/>
      <c r="M87" s="24" t="s">
        <v>11</v>
      </c>
      <c r="N87" s="24" t="s">
        <v>91</v>
      </c>
      <c r="O87" s="379">
        <f>SUM(I87:I95)</f>
        <v>7088</v>
      </c>
    </row>
    <row r="88" spans="1:15" ht="17" x14ac:dyDescent="0.2">
      <c r="A88" s="370"/>
      <c r="B88" s="346"/>
      <c r="C88" s="345" t="s">
        <v>88</v>
      </c>
      <c r="D88" s="368">
        <v>3600</v>
      </c>
      <c r="E88" s="368">
        <v>2500</v>
      </c>
      <c r="F88" s="286">
        <v>1</v>
      </c>
      <c r="G88" s="81" t="s">
        <v>43</v>
      </c>
      <c r="H88" s="24"/>
      <c r="I88" s="287">
        <v>590</v>
      </c>
      <c r="J88" s="236">
        <v>203.04</v>
      </c>
      <c r="K88" s="24"/>
      <c r="L88" s="24"/>
      <c r="M88" s="303"/>
      <c r="N88" s="303"/>
      <c r="O88" s="380"/>
    </row>
    <row r="89" spans="1:15" ht="17" x14ac:dyDescent="0.2">
      <c r="A89" s="370"/>
      <c r="B89" s="346"/>
      <c r="C89" s="346"/>
      <c r="D89" s="368"/>
      <c r="E89" s="368"/>
      <c r="F89" s="286">
        <v>1</v>
      </c>
      <c r="G89" s="81" t="s">
        <v>93</v>
      </c>
      <c r="H89" s="24"/>
      <c r="I89" s="287">
        <v>1735</v>
      </c>
      <c r="J89" s="236">
        <v>595</v>
      </c>
      <c r="K89" s="24"/>
      <c r="L89" s="24"/>
      <c r="M89" s="24" t="s">
        <v>11</v>
      </c>
      <c r="N89" s="24" t="s">
        <v>91</v>
      </c>
      <c r="O89" s="380"/>
    </row>
    <row r="90" spans="1:15" ht="17" x14ac:dyDescent="0.2">
      <c r="A90" s="370"/>
      <c r="B90" s="346"/>
      <c r="C90" s="351"/>
      <c r="D90" s="368"/>
      <c r="E90" s="368"/>
      <c r="F90" s="289">
        <v>1</v>
      </c>
      <c r="G90" s="110" t="s">
        <v>90</v>
      </c>
      <c r="H90" s="24"/>
      <c r="I90" s="291">
        <v>520</v>
      </c>
      <c r="J90" s="305">
        <v>255.92</v>
      </c>
      <c r="K90" s="24"/>
      <c r="L90" s="24"/>
      <c r="M90" s="303"/>
      <c r="N90" s="303"/>
      <c r="O90" s="380"/>
    </row>
    <row r="91" spans="1:15" ht="17" x14ac:dyDescent="0.2">
      <c r="A91" s="215" t="s">
        <v>80</v>
      </c>
      <c r="B91" s="94" t="s">
        <v>81</v>
      </c>
      <c r="C91" s="94" t="s">
        <v>89</v>
      </c>
      <c r="D91" s="23">
        <v>1000</v>
      </c>
      <c r="E91" s="23">
        <v>2500</v>
      </c>
      <c r="F91" s="286">
        <v>1</v>
      </c>
      <c r="G91" s="252" t="s">
        <v>94</v>
      </c>
      <c r="H91" s="24"/>
      <c r="I91" s="256">
        <v>305</v>
      </c>
      <c r="J91" s="236">
        <v>96.92</v>
      </c>
      <c r="K91" s="23"/>
      <c r="L91" s="23"/>
      <c r="M91" s="24" t="s">
        <v>12</v>
      </c>
      <c r="N91" s="24"/>
      <c r="O91" s="380"/>
    </row>
    <row r="92" spans="1:15" ht="17" customHeight="1" x14ac:dyDescent="0.2">
      <c r="A92" s="370" t="s">
        <v>83</v>
      </c>
      <c r="B92" s="383" t="s">
        <v>82</v>
      </c>
      <c r="C92" s="97" t="s">
        <v>89</v>
      </c>
      <c r="D92" s="24">
        <v>1000</v>
      </c>
      <c r="E92" s="24">
        <v>2500</v>
      </c>
      <c r="F92" s="286">
        <v>1</v>
      </c>
      <c r="G92" s="252" t="s">
        <v>28</v>
      </c>
      <c r="H92" s="24"/>
      <c r="I92" s="287">
        <v>545</v>
      </c>
      <c r="J92" s="236">
        <v>185.82</v>
      </c>
      <c r="K92" s="24"/>
      <c r="L92" s="24"/>
      <c r="M92" s="24" t="s">
        <v>11</v>
      </c>
      <c r="N92" s="24" t="s">
        <v>91</v>
      </c>
      <c r="O92" s="380"/>
    </row>
    <row r="93" spans="1:15" ht="17" x14ac:dyDescent="0.2">
      <c r="A93" s="370"/>
      <c r="B93" s="383"/>
      <c r="C93" s="346" t="s">
        <v>88</v>
      </c>
      <c r="D93" s="357">
        <v>1800</v>
      </c>
      <c r="E93" s="357">
        <v>2500</v>
      </c>
      <c r="F93" s="322">
        <v>1</v>
      </c>
      <c r="G93" s="123" t="s">
        <v>43</v>
      </c>
      <c r="H93" s="24"/>
      <c r="I93" s="287">
        <v>395</v>
      </c>
      <c r="J93" s="236">
        <v>135.36000000000001</v>
      </c>
      <c r="K93" s="24"/>
      <c r="L93" s="24"/>
      <c r="M93" s="303"/>
      <c r="N93" s="303"/>
      <c r="O93" s="380"/>
    </row>
    <row r="94" spans="1:15" ht="17" x14ac:dyDescent="0.2">
      <c r="A94" s="370"/>
      <c r="B94" s="383"/>
      <c r="C94" s="346"/>
      <c r="D94" s="358"/>
      <c r="E94" s="358"/>
      <c r="F94" s="322">
        <v>1</v>
      </c>
      <c r="G94" s="123" t="s">
        <v>93</v>
      </c>
      <c r="H94" s="24"/>
      <c r="I94" s="287">
        <v>1385</v>
      </c>
      <c r="J94" s="236">
        <v>475</v>
      </c>
      <c r="K94" s="24"/>
      <c r="L94" s="24"/>
      <c r="M94" s="24" t="s">
        <v>11</v>
      </c>
      <c r="N94" s="24" t="s">
        <v>91</v>
      </c>
      <c r="O94" s="380"/>
    </row>
    <row r="95" spans="1:15" ht="18" thickBot="1" x14ac:dyDescent="0.25">
      <c r="A95" s="371"/>
      <c r="B95" s="384"/>
      <c r="C95" s="347"/>
      <c r="D95" s="363"/>
      <c r="E95" s="363"/>
      <c r="F95" s="323">
        <v>1</v>
      </c>
      <c r="G95" s="124" t="s">
        <v>90</v>
      </c>
      <c r="H95" s="170"/>
      <c r="I95" s="297">
        <v>273</v>
      </c>
      <c r="J95" s="324">
        <v>134.35</v>
      </c>
      <c r="K95" s="170"/>
      <c r="L95" s="170"/>
      <c r="M95" s="315"/>
      <c r="N95" s="315"/>
      <c r="O95" s="381"/>
    </row>
    <row r="96" spans="1:15" ht="16" customHeight="1" x14ac:dyDescent="0.2">
      <c r="A96" s="369" t="s">
        <v>92</v>
      </c>
      <c r="B96" s="382" t="s">
        <v>84</v>
      </c>
      <c r="C96" s="142" t="s">
        <v>89</v>
      </c>
      <c r="D96" s="164">
        <v>1500</v>
      </c>
      <c r="E96" s="164">
        <v>1500</v>
      </c>
      <c r="F96" s="321">
        <v>1</v>
      </c>
      <c r="G96" s="279" t="s">
        <v>28</v>
      </c>
      <c r="H96" s="164"/>
      <c r="I96" s="325">
        <v>600</v>
      </c>
      <c r="J96" s="326">
        <v>205.41</v>
      </c>
      <c r="K96" s="164"/>
      <c r="L96" s="164"/>
      <c r="M96" s="24" t="s">
        <v>11</v>
      </c>
      <c r="N96" s="164" t="s">
        <v>91</v>
      </c>
      <c r="O96" s="379">
        <f>SUM(I96:I111)</f>
        <v>13410</v>
      </c>
    </row>
    <row r="97" spans="1:15" ht="17" x14ac:dyDescent="0.2">
      <c r="A97" s="370"/>
      <c r="B97" s="383"/>
      <c r="C97" s="345" t="s">
        <v>27</v>
      </c>
      <c r="D97" s="368">
        <v>3000</v>
      </c>
      <c r="E97" s="368">
        <v>2500</v>
      </c>
      <c r="F97" s="286">
        <v>1</v>
      </c>
      <c r="G97" s="81" t="s">
        <v>43</v>
      </c>
      <c r="H97" s="24"/>
      <c r="I97" s="287">
        <v>495</v>
      </c>
      <c r="J97" s="236">
        <v>169.2</v>
      </c>
      <c r="K97" s="24"/>
      <c r="L97" s="24"/>
      <c r="M97" s="303"/>
      <c r="N97" s="303"/>
      <c r="O97" s="380"/>
    </row>
    <row r="98" spans="1:15" ht="17" x14ac:dyDescent="0.2">
      <c r="A98" s="370"/>
      <c r="B98" s="383"/>
      <c r="C98" s="346"/>
      <c r="D98" s="368"/>
      <c r="E98" s="368"/>
      <c r="F98" s="286">
        <v>1</v>
      </c>
      <c r="G98" s="81" t="s">
        <v>93</v>
      </c>
      <c r="H98" s="24"/>
      <c r="I98" s="287">
        <v>1560</v>
      </c>
      <c r="J98" s="236">
        <v>535</v>
      </c>
      <c r="K98" s="24"/>
      <c r="L98" s="24"/>
      <c r="M98" s="24" t="s">
        <v>11</v>
      </c>
      <c r="N98" s="24" t="s">
        <v>91</v>
      </c>
      <c r="O98" s="380"/>
    </row>
    <row r="99" spans="1:15" ht="17" x14ac:dyDescent="0.2">
      <c r="A99" s="370"/>
      <c r="B99" s="383"/>
      <c r="C99" s="351"/>
      <c r="D99" s="368"/>
      <c r="E99" s="368"/>
      <c r="F99" s="289">
        <v>1</v>
      </c>
      <c r="G99" s="110" t="s">
        <v>45</v>
      </c>
      <c r="H99" s="24"/>
      <c r="I99" s="291">
        <v>536</v>
      </c>
      <c r="J99" s="305">
        <v>268</v>
      </c>
      <c r="K99" s="24"/>
      <c r="L99" s="24"/>
      <c r="M99" s="303"/>
      <c r="N99" s="303"/>
      <c r="O99" s="380"/>
    </row>
    <row r="100" spans="1:15" ht="17" x14ac:dyDescent="0.2">
      <c r="A100" s="370"/>
      <c r="B100" s="345" t="s">
        <v>85</v>
      </c>
      <c r="C100" s="97" t="s">
        <v>89</v>
      </c>
      <c r="D100" s="24">
        <v>1000</v>
      </c>
      <c r="E100" s="24">
        <v>2500</v>
      </c>
      <c r="F100" s="327">
        <v>1</v>
      </c>
      <c r="G100" s="252" t="s">
        <v>28</v>
      </c>
      <c r="H100" s="24"/>
      <c r="I100" s="287">
        <v>545</v>
      </c>
      <c r="J100" s="236">
        <v>185.82</v>
      </c>
      <c r="K100" s="24"/>
      <c r="L100" s="24"/>
      <c r="M100" s="24" t="s">
        <v>11</v>
      </c>
      <c r="N100" s="24" t="s">
        <v>91</v>
      </c>
      <c r="O100" s="380"/>
    </row>
    <row r="101" spans="1:15" ht="17" x14ac:dyDescent="0.2">
      <c r="A101" s="370"/>
      <c r="B101" s="346"/>
      <c r="C101" s="345" t="s">
        <v>27</v>
      </c>
      <c r="D101" s="357">
        <v>2000</v>
      </c>
      <c r="E101" s="357">
        <v>2500</v>
      </c>
      <c r="F101" s="286">
        <v>1</v>
      </c>
      <c r="G101" s="81" t="s">
        <v>43</v>
      </c>
      <c r="H101" s="24"/>
      <c r="I101" s="287">
        <v>395</v>
      </c>
      <c r="J101" s="236">
        <v>135.36000000000001</v>
      </c>
      <c r="K101" s="24"/>
      <c r="L101" s="24"/>
      <c r="M101" s="303"/>
      <c r="N101" s="303"/>
      <c r="O101" s="380"/>
    </row>
    <row r="102" spans="1:15" ht="17" x14ac:dyDescent="0.2">
      <c r="A102" s="370"/>
      <c r="B102" s="346"/>
      <c r="C102" s="346"/>
      <c r="D102" s="358"/>
      <c r="E102" s="358"/>
      <c r="F102" s="286">
        <v>1</v>
      </c>
      <c r="G102" s="81" t="s">
        <v>93</v>
      </c>
      <c r="H102" s="24"/>
      <c r="I102" s="287">
        <v>1385</v>
      </c>
      <c r="J102" s="236">
        <v>475</v>
      </c>
      <c r="K102" s="24"/>
      <c r="L102" s="24"/>
      <c r="M102" s="24" t="s">
        <v>11</v>
      </c>
      <c r="N102" s="24" t="s">
        <v>91</v>
      </c>
      <c r="O102" s="380"/>
    </row>
    <row r="103" spans="1:15" ht="17" x14ac:dyDescent="0.2">
      <c r="A103" s="370"/>
      <c r="B103" s="351"/>
      <c r="C103" s="351"/>
      <c r="D103" s="359"/>
      <c r="E103" s="359"/>
      <c r="F103" s="289">
        <v>1</v>
      </c>
      <c r="G103" s="110" t="s">
        <v>45</v>
      </c>
      <c r="H103" s="24"/>
      <c r="I103" s="291">
        <v>360</v>
      </c>
      <c r="J103" s="305">
        <v>180</v>
      </c>
      <c r="K103" s="24"/>
      <c r="L103" s="24"/>
      <c r="M103" s="303"/>
      <c r="N103" s="303"/>
      <c r="O103" s="380"/>
    </row>
    <row r="104" spans="1:15" ht="17" x14ac:dyDescent="0.2">
      <c r="A104" s="370"/>
      <c r="B104" s="345" t="s">
        <v>86</v>
      </c>
      <c r="C104" s="97" t="s">
        <v>89</v>
      </c>
      <c r="D104" s="24">
        <v>2100</v>
      </c>
      <c r="E104" s="24">
        <v>2500</v>
      </c>
      <c r="F104" s="286">
        <v>2</v>
      </c>
      <c r="G104" s="252" t="s">
        <v>37</v>
      </c>
      <c r="H104" s="24"/>
      <c r="I104" s="291">
        <v>1690</v>
      </c>
      <c r="J104" s="305">
        <v>578.99</v>
      </c>
      <c r="K104" s="24"/>
      <c r="L104" s="24"/>
      <c r="M104" s="24" t="s">
        <v>11</v>
      </c>
      <c r="N104" s="24" t="s">
        <v>91</v>
      </c>
      <c r="O104" s="380"/>
    </row>
    <row r="105" spans="1:15" ht="17" x14ac:dyDescent="0.2">
      <c r="A105" s="370"/>
      <c r="B105" s="346"/>
      <c r="C105" s="345" t="s">
        <v>27</v>
      </c>
      <c r="D105" s="357">
        <v>4000</v>
      </c>
      <c r="E105" s="357">
        <v>2500</v>
      </c>
      <c r="F105" s="286">
        <v>1</v>
      </c>
      <c r="G105" s="81" t="s">
        <v>43</v>
      </c>
      <c r="H105" s="24"/>
      <c r="I105" s="287">
        <v>900</v>
      </c>
      <c r="J105" s="236">
        <v>307.94</v>
      </c>
      <c r="K105" s="24"/>
      <c r="L105" s="24"/>
      <c r="M105" s="303"/>
      <c r="N105" s="303"/>
      <c r="O105" s="380"/>
    </row>
    <row r="106" spans="1:15" ht="17" x14ac:dyDescent="0.2">
      <c r="A106" s="370"/>
      <c r="B106" s="346"/>
      <c r="C106" s="346"/>
      <c r="D106" s="358"/>
      <c r="E106" s="358"/>
      <c r="F106" s="286">
        <v>1</v>
      </c>
      <c r="G106" s="81" t="s">
        <v>93</v>
      </c>
      <c r="H106" s="24"/>
      <c r="I106" s="287">
        <v>1735</v>
      </c>
      <c r="J106" s="236">
        <v>595</v>
      </c>
      <c r="K106" s="24"/>
      <c r="L106" s="24"/>
      <c r="M106" s="24" t="s">
        <v>11</v>
      </c>
      <c r="N106" s="24" t="s">
        <v>91</v>
      </c>
      <c r="O106" s="380"/>
    </row>
    <row r="107" spans="1:15" ht="17" x14ac:dyDescent="0.2">
      <c r="A107" s="370"/>
      <c r="B107" s="351"/>
      <c r="C107" s="351"/>
      <c r="D107" s="359"/>
      <c r="E107" s="359"/>
      <c r="F107" s="289">
        <v>1</v>
      </c>
      <c r="G107" s="110" t="s">
        <v>45</v>
      </c>
      <c r="H107" s="24"/>
      <c r="I107" s="291">
        <v>696</v>
      </c>
      <c r="J107" s="305">
        <v>348</v>
      </c>
      <c r="K107" s="24"/>
      <c r="L107" s="24"/>
      <c r="M107" s="303"/>
      <c r="N107" s="303"/>
      <c r="O107" s="380"/>
    </row>
    <row r="108" spans="1:15" ht="17" x14ac:dyDescent="0.2">
      <c r="A108" s="370"/>
      <c r="B108" s="345" t="s">
        <v>87</v>
      </c>
      <c r="C108" s="97" t="s">
        <v>89</v>
      </c>
      <c r="D108" s="24">
        <v>1000</v>
      </c>
      <c r="E108" s="24">
        <v>2500</v>
      </c>
      <c r="F108" s="327">
        <v>1</v>
      </c>
      <c r="G108" s="252" t="s">
        <v>28</v>
      </c>
      <c r="H108" s="24"/>
      <c r="I108" s="287">
        <v>545</v>
      </c>
      <c r="J108" s="236">
        <v>185.82</v>
      </c>
      <c r="K108" s="24"/>
      <c r="L108" s="24"/>
      <c r="M108" s="24" t="s">
        <v>11</v>
      </c>
      <c r="N108" s="24" t="s">
        <v>91</v>
      </c>
      <c r="O108" s="380"/>
    </row>
    <row r="109" spans="1:15" ht="17" x14ac:dyDescent="0.2">
      <c r="A109" s="370"/>
      <c r="B109" s="346"/>
      <c r="C109" s="345" t="s">
        <v>27</v>
      </c>
      <c r="D109" s="357">
        <v>1500</v>
      </c>
      <c r="E109" s="357">
        <v>2500</v>
      </c>
      <c r="F109" s="286">
        <v>1</v>
      </c>
      <c r="G109" s="81" t="s">
        <v>43</v>
      </c>
      <c r="H109" s="24"/>
      <c r="I109" s="287">
        <v>295</v>
      </c>
      <c r="J109" s="236">
        <v>101.52</v>
      </c>
      <c r="K109" s="24"/>
      <c r="L109" s="24"/>
      <c r="M109" s="303"/>
      <c r="N109" s="303"/>
      <c r="O109" s="380"/>
    </row>
    <row r="110" spans="1:15" ht="17" x14ac:dyDescent="0.2">
      <c r="A110" s="370"/>
      <c r="B110" s="346"/>
      <c r="C110" s="346"/>
      <c r="D110" s="358"/>
      <c r="E110" s="358"/>
      <c r="F110" s="286">
        <v>1</v>
      </c>
      <c r="G110" s="81" t="s">
        <v>93</v>
      </c>
      <c r="H110" s="24"/>
      <c r="I110" s="287">
        <v>1385</v>
      </c>
      <c r="J110" s="236">
        <v>475</v>
      </c>
      <c r="K110" s="24"/>
      <c r="L110" s="24"/>
      <c r="M110" s="24" t="s">
        <v>11</v>
      </c>
      <c r="N110" s="24" t="s">
        <v>91</v>
      </c>
      <c r="O110" s="380"/>
    </row>
    <row r="111" spans="1:15" ht="18" thickBot="1" x14ac:dyDescent="0.25">
      <c r="A111" s="371"/>
      <c r="B111" s="347"/>
      <c r="C111" s="347"/>
      <c r="D111" s="363"/>
      <c r="E111" s="363"/>
      <c r="F111" s="295">
        <v>1</v>
      </c>
      <c r="G111" s="177" t="s">
        <v>45</v>
      </c>
      <c r="H111" s="170"/>
      <c r="I111" s="297">
        <v>288</v>
      </c>
      <c r="J111" s="324">
        <v>144</v>
      </c>
      <c r="K111" s="170"/>
      <c r="L111" s="170"/>
      <c r="M111" s="315"/>
      <c r="N111" s="315"/>
      <c r="O111" s="381"/>
    </row>
    <row r="112" spans="1:15" x14ac:dyDescent="0.2">
      <c r="A112" s="89"/>
      <c r="B112" s="120"/>
      <c r="C112" s="49"/>
      <c r="D112" s="32"/>
      <c r="E112" s="32"/>
      <c r="F112" s="328"/>
      <c r="G112" s="130"/>
      <c r="H112" s="32"/>
      <c r="I112" s="329"/>
      <c r="J112" s="330"/>
      <c r="K112" s="32"/>
      <c r="L112" s="32"/>
      <c r="M112" s="331"/>
      <c r="N112" s="32"/>
      <c r="O112" s="329"/>
    </row>
    <row r="113" spans="1:15" x14ac:dyDescent="0.2">
      <c r="A113" s="89"/>
      <c r="B113" s="120"/>
      <c r="C113" s="49"/>
      <c r="D113" s="32"/>
      <c r="E113" s="32"/>
      <c r="F113" s="328"/>
      <c r="G113" s="130"/>
      <c r="H113" s="32"/>
      <c r="I113" s="329"/>
      <c r="J113" s="330"/>
      <c r="K113" s="32"/>
      <c r="L113" s="32"/>
      <c r="M113" s="331"/>
      <c r="N113" s="32"/>
      <c r="O113" s="332"/>
    </row>
    <row r="114" spans="1:15" ht="17" x14ac:dyDescent="0.2">
      <c r="A114" s="26"/>
      <c r="B114" s="26"/>
      <c r="C114" s="49"/>
      <c r="D114" s="32"/>
      <c r="E114" s="32"/>
      <c r="F114" s="331"/>
      <c r="G114" s="32"/>
      <c r="H114" s="333"/>
      <c r="I114" s="334">
        <f>SUM(I5:I111)</f>
        <v>99457.5</v>
      </c>
      <c r="J114" s="335">
        <f>SUM(J5:J111)</f>
        <v>35927.669999999991</v>
      </c>
      <c r="K114" s="32"/>
      <c r="L114" s="32"/>
      <c r="M114" s="331"/>
      <c r="N114" s="50" t="s">
        <v>96</v>
      </c>
      <c r="O114" s="336">
        <f>SUM(O5:O111)</f>
        <v>99457.5</v>
      </c>
    </row>
    <row r="115" spans="1:15" ht="17" x14ac:dyDescent="0.2">
      <c r="A115" s="26"/>
      <c r="B115" s="26"/>
      <c r="C115" s="49"/>
      <c r="D115" s="32"/>
      <c r="E115" s="32"/>
      <c r="F115" s="331"/>
      <c r="G115" s="32"/>
      <c r="H115" s="32"/>
      <c r="I115" s="337"/>
      <c r="J115" s="338"/>
      <c r="K115" s="32"/>
      <c r="L115" s="32"/>
      <c r="M115" s="331"/>
      <c r="N115" s="50" t="s">
        <v>97</v>
      </c>
      <c r="O115" s="336"/>
    </row>
    <row r="116" spans="1:15" ht="17" x14ac:dyDescent="0.2">
      <c r="A116" s="26"/>
      <c r="B116" s="26"/>
      <c r="C116" s="49"/>
      <c r="D116" s="32"/>
      <c r="E116" s="32"/>
      <c r="F116" s="331"/>
      <c r="G116" s="22"/>
      <c r="H116" s="32"/>
      <c r="I116" s="337"/>
      <c r="J116" s="338"/>
      <c r="K116" s="32"/>
      <c r="L116" s="32"/>
      <c r="M116" s="331"/>
      <c r="N116" s="50" t="s">
        <v>98</v>
      </c>
      <c r="O116" s="336"/>
    </row>
    <row r="117" spans="1:15" x14ac:dyDescent="0.2">
      <c r="A117" s="49" t="s">
        <v>16</v>
      </c>
      <c r="B117" s="49"/>
      <c r="C117" s="22"/>
      <c r="D117" s="22"/>
      <c r="E117" s="22"/>
      <c r="F117" s="22"/>
      <c r="G117" s="22"/>
      <c r="H117" s="22"/>
      <c r="I117" s="339"/>
      <c r="J117" s="340"/>
      <c r="K117" s="22"/>
      <c r="L117" s="22"/>
      <c r="M117" s="22"/>
      <c r="N117" s="22"/>
      <c r="O117" s="341"/>
    </row>
    <row r="118" spans="1:15" x14ac:dyDescent="0.2">
      <c r="A118" s="49" t="s">
        <v>17</v>
      </c>
      <c r="B118" s="49"/>
      <c r="C118" s="22"/>
      <c r="D118" s="22"/>
      <c r="E118" s="22"/>
      <c r="F118" s="22"/>
      <c r="G118" s="22"/>
      <c r="H118" s="22"/>
      <c r="I118" s="339"/>
      <c r="J118" s="340"/>
      <c r="K118" s="22"/>
      <c r="L118" s="22"/>
      <c r="M118" s="22"/>
      <c r="N118" s="22"/>
      <c r="O118" s="341"/>
    </row>
    <row r="119" spans="1:15" x14ac:dyDescent="0.2">
      <c r="A119" s="90" t="s">
        <v>26</v>
      </c>
      <c r="B119" s="90"/>
      <c r="C119" s="22"/>
      <c r="D119" s="22"/>
      <c r="E119" s="22"/>
      <c r="F119" s="22"/>
      <c r="G119" s="22"/>
      <c r="H119" s="22"/>
      <c r="I119" s="339"/>
      <c r="J119" s="340"/>
      <c r="K119" s="22"/>
      <c r="L119" s="22"/>
      <c r="M119" s="22"/>
      <c r="N119" s="22"/>
      <c r="O119" s="341"/>
    </row>
    <row r="120" spans="1:15" x14ac:dyDescent="0.2">
      <c r="A120" s="91" t="s">
        <v>18</v>
      </c>
      <c r="B120" s="91"/>
      <c r="C120" s="22"/>
      <c r="D120" s="22"/>
      <c r="E120" s="22"/>
      <c r="F120" s="22"/>
      <c r="G120" s="22"/>
      <c r="H120" s="22"/>
      <c r="I120" s="339"/>
      <c r="J120" s="340"/>
      <c r="K120" s="22"/>
      <c r="L120" s="22"/>
      <c r="M120" s="22"/>
      <c r="N120" s="22"/>
      <c r="O120" s="341"/>
    </row>
    <row r="121" spans="1:15" x14ac:dyDescent="0.2">
      <c r="A121" s="91" t="s">
        <v>19</v>
      </c>
      <c r="B121" s="91"/>
      <c r="C121" s="22"/>
      <c r="D121" s="22"/>
      <c r="E121" s="22"/>
      <c r="F121" s="22"/>
      <c r="G121" s="22"/>
      <c r="H121" s="22"/>
      <c r="I121" s="339"/>
      <c r="J121" s="340"/>
      <c r="K121" s="22"/>
      <c r="L121" s="22"/>
      <c r="M121" s="22"/>
      <c r="N121" s="22"/>
      <c r="O121" s="341"/>
    </row>
    <row r="122" spans="1:15" x14ac:dyDescent="0.2">
      <c r="G122" s="1"/>
      <c r="N122" s="1"/>
    </row>
    <row r="123" spans="1:15" x14ac:dyDescent="0.2">
      <c r="G123" s="1"/>
      <c r="N123" s="1"/>
    </row>
    <row r="124" spans="1:15" x14ac:dyDescent="0.2">
      <c r="G124" s="1"/>
      <c r="N124" s="1"/>
    </row>
    <row r="125" spans="1:15" x14ac:dyDescent="0.2">
      <c r="G125" s="1"/>
      <c r="N125" s="1"/>
    </row>
    <row r="126" spans="1:15" x14ac:dyDescent="0.2">
      <c r="G126" s="1"/>
      <c r="N126" s="1"/>
    </row>
    <row r="127" spans="1:15" x14ac:dyDescent="0.2">
      <c r="G127" s="1"/>
      <c r="N127" s="1"/>
    </row>
    <row r="128" spans="1:15" x14ac:dyDescent="0.2">
      <c r="G128" s="1"/>
      <c r="N128" s="1"/>
    </row>
    <row r="129" spans="7:14" x14ac:dyDescent="0.2">
      <c r="G129" s="1"/>
      <c r="N129" s="1"/>
    </row>
    <row r="130" spans="7:14" x14ac:dyDescent="0.2">
      <c r="G130" s="1"/>
      <c r="N130" s="1"/>
    </row>
    <row r="131" spans="7:14" x14ac:dyDescent="0.2">
      <c r="G131" s="1"/>
      <c r="N131" s="1"/>
    </row>
    <row r="132" spans="7:14" x14ac:dyDescent="0.2">
      <c r="G132" s="1"/>
      <c r="N132" s="1"/>
    </row>
    <row r="133" spans="7:14" x14ac:dyDescent="0.2">
      <c r="G133" s="1"/>
      <c r="N133" s="1"/>
    </row>
    <row r="134" spans="7:14" x14ac:dyDescent="0.2">
      <c r="G134" s="1"/>
      <c r="N134" s="1"/>
    </row>
    <row r="135" spans="7:14" x14ac:dyDescent="0.2">
      <c r="G135" s="1"/>
      <c r="N135" s="1"/>
    </row>
    <row r="136" spans="7:14" x14ac:dyDescent="0.2">
      <c r="G136" s="1"/>
      <c r="N136" s="1"/>
    </row>
    <row r="137" spans="7:14" x14ac:dyDescent="0.2">
      <c r="G137" s="1"/>
      <c r="N137" s="1"/>
    </row>
    <row r="138" spans="7:14" x14ac:dyDescent="0.2">
      <c r="G138" s="1"/>
      <c r="N138" s="1"/>
    </row>
  </sheetData>
  <mergeCells count="121">
    <mergeCell ref="O87:O95"/>
    <mergeCell ref="O96:O111"/>
    <mergeCell ref="D97:D99"/>
    <mergeCell ref="E97:E99"/>
    <mergeCell ref="B96:B99"/>
    <mergeCell ref="A87:A90"/>
    <mergeCell ref="A92:A95"/>
    <mergeCell ref="B92:B95"/>
    <mergeCell ref="A74:A85"/>
    <mergeCell ref="D74:D76"/>
    <mergeCell ref="E74:E76"/>
    <mergeCell ref="D78:D80"/>
    <mergeCell ref="E78:E80"/>
    <mergeCell ref="O5:O12"/>
    <mergeCell ref="O15:O19"/>
    <mergeCell ref="O20:O27"/>
    <mergeCell ref="O29:O37"/>
    <mergeCell ref="O39:O47"/>
    <mergeCell ref="O48:O60"/>
    <mergeCell ref="O61:O73"/>
    <mergeCell ref="O74:O86"/>
    <mergeCell ref="D93:D95"/>
    <mergeCell ref="E93:E95"/>
    <mergeCell ref="B108:B111"/>
    <mergeCell ref="A96:A111"/>
    <mergeCell ref="D101:D103"/>
    <mergeCell ref="E101:E103"/>
    <mergeCell ref="B100:B103"/>
    <mergeCell ref="B104:B107"/>
    <mergeCell ref="D105:D107"/>
    <mergeCell ref="E105:E107"/>
    <mergeCell ref="D109:D111"/>
    <mergeCell ref="E109:E111"/>
    <mergeCell ref="C101:C103"/>
    <mergeCell ref="C105:C107"/>
    <mergeCell ref="C109:C111"/>
    <mergeCell ref="C97:C99"/>
    <mergeCell ref="C93:C95"/>
    <mergeCell ref="D82:D84"/>
    <mergeCell ref="E82:E84"/>
    <mergeCell ref="B87:B90"/>
    <mergeCell ref="B78:B81"/>
    <mergeCell ref="C78:C80"/>
    <mergeCell ref="C74:C76"/>
    <mergeCell ref="C82:C84"/>
    <mergeCell ref="C88:C90"/>
    <mergeCell ref="A61:A72"/>
    <mergeCell ref="B61:B64"/>
    <mergeCell ref="D62:D64"/>
    <mergeCell ref="E62:E64"/>
    <mergeCell ref="B65:B68"/>
    <mergeCell ref="D66:D68"/>
    <mergeCell ref="E66:E68"/>
    <mergeCell ref="B69:B72"/>
    <mergeCell ref="D70:D72"/>
    <mergeCell ref="E70:E72"/>
    <mergeCell ref="C62:C64"/>
    <mergeCell ref="C66:C68"/>
    <mergeCell ref="C70:C72"/>
    <mergeCell ref="D88:D90"/>
    <mergeCell ref="E88:E90"/>
    <mergeCell ref="B82:B85"/>
    <mergeCell ref="A48:A59"/>
    <mergeCell ref="C53:C55"/>
    <mergeCell ref="C57:C59"/>
    <mergeCell ref="B39:B42"/>
    <mergeCell ref="B43:B46"/>
    <mergeCell ref="D40:D42"/>
    <mergeCell ref="E40:E42"/>
    <mergeCell ref="D44:D46"/>
    <mergeCell ref="E44:E46"/>
    <mergeCell ref="D49:D51"/>
    <mergeCell ref="E49:E51"/>
    <mergeCell ref="D53:D55"/>
    <mergeCell ref="E53:E55"/>
    <mergeCell ref="B48:B51"/>
    <mergeCell ref="B52:B55"/>
    <mergeCell ref="C44:C46"/>
    <mergeCell ref="A39:A46"/>
    <mergeCell ref="C40:C42"/>
    <mergeCell ref="A20:A27"/>
    <mergeCell ref="B29:B31"/>
    <mergeCell ref="B32:B34"/>
    <mergeCell ref="B35:B37"/>
    <mergeCell ref="D35:D37"/>
    <mergeCell ref="D32:D34"/>
    <mergeCell ref="D29:D31"/>
    <mergeCell ref="D25:D26"/>
    <mergeCell ref="D21:D23"/>
    <mergeCell ref="A29:A37"/>
    <mergeCell ref="C21:C23"/>
    <mergeCell ref="C25:C27"/>
    <mergeCell ref="C29:C31"/>
    <mergeCell ref="C32:C34"/>
    <mergeCell ref="C35:C37"/>
    <mergeCell ref="A5:A12"/>
    <mergeCell ref="B5:B8"/>
    <mergeCell ref="B9:B12"/>
    <mergeCell ref="B15:B18"/>
    <mergeCell ref="D10:D12"/>
    <mergeCell ref="E10:E12"/>
    <mergeCell ref="D6:D8"/>
    <mergeCell ref="E6:E8"/>
    <mergeCell ref="D16:D18"/>
    <mergeCell ref="E16:E18"/>
    <mergeCell ref="A15:A19"/>
    <mergeCell ref="C10:C12"/>
    <mergeCell ref="C16:C18"/>
    <mergeCell ref="C6:C8"/>
    <mergeCell ref="E35:E37"/>
    <mergeCell ref="E32:E34"/>
    <mergeCell ref="E29:E31"/>
    <mergeCell ref="E25:E26"/>
    <mergeCell ref="E21:E23"/>
    <mergeCell ref="C49:C51"/>
    <mergeCell ref="B74:B77"/>
    <mergeCell ref="B20:B23"/>
    <mergeCell ref="B24:B27"/>
    <mergeCell ref="B56:B59"/>
    <mergeCell ref="D57:D59"/>
    <mergeCell ref="E57:E59"/>
  </mergeCells>
  <phoneticPr fontId="36" type="noConversion"/>
  <pageMargins left="0.7" right="0.7" top="0.75" bottom="0.75" header="0.3" footer="0.3"/>
  <pageSetup paperSize="8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DAEB-414F-C84F-8F39-0034ED9F05CD}">
  <dimension ref="A1:N135"/>
  <sheetViews>
    <sheetView tabSelected="1" workbookViewId="0">
      <selection activeCell="F4" sqref="F4"/>
    </sheetView>
  </sheetViews>
  <sheetFormatPr baseColWidth="10" defaultColWidth="9" defaultRowHeight="16" x14ac:dyDescent="0.2"/>
  <cols>
    <col min="1" max="1" width="25.33203125" style="1" customWidth="1"/>
    <col min="2" max="2" width="15" style="1" customWidth="1"/>
    <col min="3" max="3" width="12.1640625" style="1" customWidth="1"/>
    <col min="4" max="4" width="17.1640625" style="1" customWidth="1"/>
    <col min="5" max="5" width="4.5" style="9" bestFit="1" customWidth="1"/>
    <col min="6" max="6" width="55.6640625" style="17" bestFit="1" customWidth="1"/>
    <col min="7" max="7" width="16.1640625" style="9" customWidth="1"/>
    <col min="8" max="8" width="13.5" style="61" customWidth="1"/>
    <col min="9" max="9" width="10.33203125" style="79" customWidth="1"/>
    <col min="10" max="10" width="10" bestFit="1" customWidth="1"/>
    <col min="11" max="11" width="23.5" style="2" customWidth="1"/>
    <col min="12" max="12" width="9.6640625" style="2" customWidth="1"/>
    <col min="13" max="13" width="15.1640625" style="16" bestFit="1" customWidth="1"/>
    <col min="14" max="14" width="10.33203125" style="138" bestFit="1" customWidth="1"/>
  </cols>
  <sheetData>
    <row r="1" spans="1:14" ht="123" customHeight="1" x14ac:dyDescent="0.25">
      <c r="A1" s="17"/>
      <c r="B1" s="17"/>
      <c r="C1" s="31"/>
      <c r="D1" s="29"/>
      <c r="E1" s="62"/>
      <c r="F1" s="27"/>
      <c r="G1" s="10"/>
      <c r="H1" s="37"/>
      <c r="I1" s="69"/>
      <c r="J1" s="5"/>
      <c r="K1" s="7"/>
      <c r="L1" s="7"/>
      <c r="M1" s="7"/>
      <c r="N1" s="131"/>
    </row>
    <row r="2" spans="1:14" ht="44.25" customHeight="1" x14ac:dyDescent="0.2">
      <c r="A2" s="17"/>
      <c r="B2" s="93"/>
      <c r="C2" s="396" t="s">
        <v>10</v>
      </c>
      <c r="D2" s="396"/>
      <c r="E2" s="65"/>
      <c r="F2" s="54"/>
      <c r="G2" s="55"/>
      <c r="H2" s="57"/>
      <c r="I2" s="73"/>
      <c r="J2" s="58"/>
      <c r="K2" s="52"/>
      <c r="L2" s="56"/>
      <c r="M2" s="52"/>
      <c r="N2" s="132"/>
    </row>
    <row r="3" spans="1:14" ht="17" x14ac:dyDescent="0.2">
      <c r="A3" s="18" t="s">
        <v>39</v>
      </c>
      <c r="B3" s="85"/>
      <c r="C3" s="21"/>
      <c r="D3" s="30"/>
      <c r="E3" s="63"/>
      <c r="F3" s="28"/>
      <c r="G3" s="11"/>
      <c r="H3" s="38"/>
      <c r="I3" s="70"/>
      <c r="J3" s="6"/>
      <c r="K3" s="8"/>
      <c r="L3" s="8"/>
      <c r="M3" s="8"/>
      <c r="N3" s="133"/>
    </row>
    <row r="4" spans="1:14" ht="20" customHeight="1" thickBot="1" x14ac:dyDescent="0.3">
      <c r="A4" s="19">
        <v>45686</v>
      </c>
      <c r="B4" s="19"/>
      <c r="C4" s="46" t="s">
        <v>0</v>
      </c>
      <c r="D4" s="46" t="s">
        <v>0</v>
      </c>
      <c r="E4" s="64"/>
      <c r="F4" s="48"/>
      <c r="G4" s="47" t="s">
        <v>0</v>
      </c>
      <c r="H4" s="59" t="s">
        <v>0</v>
      </c>
      <c r="I4" s="71" t="s">
        <v>0</v>
      </c>
      <c r="J4" s="13"/>
      <c r="K4" s="14"/>
      <c r="L4" s="14"/>
      <c r="M4" s="14"/>
      <c r="N4" s="134"/>
    </row>
    <row r="5" spans="1:14" ht="43" customHeight="1" thickBot="1" x14ac:dyDescent="0.25">
      <c r="A5" s="88" t="s">
        <v>1</v>
      </c>
      <c r="B5" s="92" t="s">
        <v>29</v>
      </c>
      <c r="C5" s="34" t="s">
        <v>2</v>
      </c>
      <c r="D5" s="34" t="s">
        <v>3</v>
      </c>
      <c r="E5" s="39" t="s">
        <v>20</v>
      </c>
      <c r="F5" s="34" t="s">
        <v>4</v>
      </c>
      <c r="G5" s="39" t="s">
        <v>22</v>
      </c>
      <c r="H5" s="40" t="s">
        <v>23</v>
      </c>
      <c r="I5" s="72" t="s">
        <v>24</v>
      </c>
      <c r="J5" s="33" t="s">
        <v>5</v>
      </c>
      <c r="K5" s="33" t="s">
        <v>6</v>
      </c>
      <c r="L5" s="33" t="s">
        <v>7</v>
      </c>
      <c r="M5" s="200" t="s">
        <v>8</v>
      </c>
      <c r="N5" s="201" t="s">
        <v>9</v>
      </c>
    </row>
    <row r="6" spans="1:14" s="12" customFormat="1" ht="17" customHeight="1" x14ac:dyDescent="0.2">
      <c r="A6" s="360" t="s">
        <v>34</v>
      </c>
      <c r="B6" s="352" t="s">
        <v>32</v>
      </c>
      <c r="C6" s="164">
        <v>1600</v>
      </c>
      <c r="D6" s="164">
        <v>2500</v>
      </c>
      <c r="E6" s="165">
        <v>6</v>
      </c>
      <c r="F6" s="82" t="s">
        <v>28</v>
      </c>
      <c r="G6" s="153"/>
      <c r="H6" s="166">
        <v>4170</v>
      </c>
      <c r="I6" s="167">
        <v>1425.84</v>
      </c>
      <c r="J6" s="153"/>
      <c r="K6" s="153"/>
      <c r="L6" s="153" t="s">
        <v>11</v>
      </c>
      <c r="M6" s="153" t="s">
        <v>91</v>
      </c>
      <c r="N6" s="397">
        <f>SUM(H6:H13)</f>
        <v>18479</v>
      </c>
    </row>
    <row r="7" spans="1:14" ht="17" x14ac:dyDescent="0.2">
      <c r="A7" s="361"/>
      <c r="B7" s="346"/>
      <c r="C7" s="357">
        <v>10000</v>
      </c>
      <c r="D7" s="357">
        <v>2500</v>
      </c>
      <c r="E7" s="15">
        <v>1</v>
      </c>
      <c r="F7" s="81" t="s">
        <v>30</v>
      </c>
      <c r="G7" s="3"/>
      <c r="H7" s="45">
        <v>3404</v>
      </c>
      <c r="I7" s="74">
        <v>1167.8</v>
      </c>
      <c r="J7" s="3"/>
      <c r="K7" s="3"/>
      <c r="L7" s="3"/>
      <c r="M7" s="3"/>
      <c r="N7" s="398"/>
    </row>
    <row r="8" spans="1:14" ht="17" x14ac:dyDescent="0.2">
      <c r="A8" s="361"/>
      <c r="B8" s="346"/>
      <c r="C8" s="358"/>
      <c r="D8" s="358"/>
      <c r="E8" s="15">
        <v>1</v>
      </c>
      <c r="F8" s="81" t="s">
        <v>93</v>
      </c>
      <c r="G8" s="3"/>
      <c r="H8" s="45">
        <v>2685</v>
      </c>
      <c r="I8" s="74">
        <v>920</v>
      </c>
      <c r="J8" s="3"/>
      <c r="K8" s="3"/>
      <c r="L8" s="3" t="s">
        <v>11</v>
      </c>
      <c r="M8" s="3" t="s">
        <v>91</v>
      </c>
      <c r="N8" s="398"/>
    </row>
    <row r="9" spans="1:14" ht="17" x14ac:dyDescent="0.2">
      <c r="A9" s="361"/>
      <c r="B9" s="351"/>
      <c r="C9" s="359"/>
      <c r="D9" s="359"/>
      <c r="E9" s="15">
        <v>1</v>
      </c>
      <c r="F9" s="81" t="s">
        <v>44</v>
      </c>
      <c r="G9" s="3" t="s">
        <v>47</v>
      </c>
      <c r="H9" s="45">
        <v>1260</v>
      </c>
      <c r="I9" s="74">
        <v>630</v>
      </c>
      <c r="J9" s="3"/>
      <c r="K9" s="3"/>
      <c r="L9" s="3"/>
      <c r="M9" s="3"/>
      <c r="N9" s="398"/>
    </row>
    <row r="10" spans="1:14" ht="17" x14ac:dyDescent="0.2">
      <c r="A10" s="361"/>
      <c r="B10" s="345" t="s">
        <v>33</v>
      </c>
      <c r="C10" s="24">
        <v>1600</v>
      </c>
      <c r="D10" s="24">
        <v>2500</v>
      </c>
      <c r="E10" s="15">
        <v>4</v>
      </c>
      <c r="F10" s="82" t="s">
        <v>28</v>
      </c>
      <c r="G10" s="3"/>
      <c r="H10" s="45">
        <v>2770</v>
      </c>
      <c r="I10" s="74">
        <v>950.58</v>
      </c>
      <c r="J10" s="3"/>
      <c r="K10" s="3"/>
      <c r="L10" s="3" t="s">
        <v>11</v>
      </c>
      <c r="M10" s="3" t="s">
        <v>91</v>
      </c>
      <c r="N10" s="398"/>
    </row>
    <row r="11" spans="1:14" ht="17" x14ac:dyDescent="0.2">
      <c r="A11" s="361"/>
      <c r="B11" s="346"/>
      <c r="C11" s="357">
        <v>5800</v>
      </c>
      <c r="D11" s="357">
        <v>2500</v>
      </c>
      <c r="E11" s="15">
        <v>1</v>
      </c>
      <c r="F11" s="81" t="s">
        <v>30</v>
      </c>
      <c r="G11" s="3"/>
      <c r="H11" s="45">
        <v>1415</v>
      </c>
      <c r="I11" s="74">
        <v>485.51</v>
      </c>
      <c r="J11" s="3"/>
      <c r="K11" s="3"/>
      <c r="L11" s="3"/>
      <c r="M11" s="3"/>
      <c r="N11" s="398"/>
    </row>
    <row r="12" spans="1:14" ht="17" x14ac:dyDescent="0.2">
      <c r="A12" s="361"/>
      <c r="B12" s="346"/>
      <c r="C12" s="358"/>
      <c r="D12" s="358"/>
      <c r="E12" s="15">
        <v>1</v>
      </c>
      <c r="F12" s="81" t="s">
        <v>93</v>
      </c>
      <c r="G12" s="3"/>
      <c r="H12" s="45">
        <v>2025</v>
      </c>
      <c r="I12" s="74">
        <v>695</v>
      </c>
      <c r="J12" s="3"/>
      <c r="K12" s="3"/>
      <c r="L12" s="3" t="s">
        <v>11</v>
      </c>
      <c r="M12" s="3" t="s">
        <v>91</v>
      </c>
      <c r="N12" s="398"/>
    </row>
    <row r="13" spans="1:14" ht="18" thickBot="1" x14ac:dyDescent="0.25">
      <c r="A13" s="362"/>
      <c r="B13" s="347"/>
      <c r="C13" s="363"/>
      <c r="D13" s="363"/>
      <c r="E13" s="154">
        <v>1</v>
      </c>
      <c r="F13" s="169" t="s">
        <v>44</v>
      </c>
      <c r="G13" s="170" t="s">
        <v>46</v>
      </c>
      <c r="H13" s="171">
        <v>750</v>
      </c>
      <c r="I13" s="172">
        <v>375</v>
      </c>
      <c r="J13" s="173"/>
      <c r="K13" s="173"/>
      <c r="L13" s="173"/>
      <c r="M13" s="173"/>
      <c r="N13" s="399"/>
    </row>
    <row r="14" spans="1:14" ht="18.75" customHeight="1" thickBot="1" x14ac:dyDescent="0.25">
      <c r="A14" s="163" t="s">
        <v>35</v>
      </c>
      <c r="B14" s="204" t="s">
        <v>36</v>
      </c>
      <c r="C14" s="205">
        <v>900</v>
      </c>
      <c r="D14" s="206">
        <v>1500</v>
      </c>
      <c r="E14" s="207">
        <v>1</v>
      </c>
      <c r="F14" s="86" t="s">
        <v>94</v>
      </c>
      <c r="G14" s="208"/>
      <c r="H14" s="145">
        <v>225</v>
      </c>
      <c r="I14" s="146">
        <v>70.599999999999994</v>
      </c>
      <c r="J14" s="209"/>
      <c r="K14" s="209"/>
      <c r="L14" s="3" t="s">
        <v>12</v>
      </c>
      <c r="M14" s="210"/>
      <c r="N14" s="202">
        <f>SUM(H14)</f>
        <v>225</v>
      </c>
    </row>
    <row r="15" spans="1:14" ht="18.75" customHeight="1" thickBot="1" x14ac:dyDescent="0.25">
      <c r="A15" s="159" t="s">
        <v>38</v>
      </c>
      <c r="B15" s="160" t="s">
        <v>40</v>
      </c>
      <c r="C15" s="160">
        <v>1955</v>
      </c>
      <c r="D15" s="160">
        <v>2600</v>
      </c>
      <c r="E15" s="162">
        <v>1</v>
      </c>
      <c r="F15" s="157" t="s">
        <v>28</v>
      </c>
      <c r="G15" s="162"/>
      <c r="H15" s="211">
        <v>795</v>
      </c>
      <c r="I15" s="212">
        <v>272.18</v>
      </c>
      <c r="J15" s="161"/>
      <c r="K15" s="161"/>
      <c r="L15" s="3" t="s">
        <v>11</v>
      </c>
      <c r="M15" s="158" t="s">
        <v>91</v>
      </c>
      <c r="N15" s="213">
        <f>SUM(H15)</f>
        <v>795</v>
      </c>
    </row>
    <row r="16" spans="1:14" ht="17" customHeight="1" x14ac:dyDescent="0.2">
      <c r="A16" s="364" t="s">
        <v>41</v>
      </c>
      <c r="B16" s="354" t="s">
        <v>42</v>
      </c>
      <c r="C16" s="96">
        <v>1600</v>
      </c>
      <c r="D16" s="96">
        <v>2500</v>
      </c>
      <c r="E16" s="84">
        <v>2</v>
      </c>
      <c r="F16" s="139" t="s">
        <v>28</v>
      </c>
      <c r="G16" s="84"/>
      <c r="H16" s="103">
        <v>1490</v>
      </c>
      <c r="I16" s="156">
        <v>509.95</v>
      </c>
      <c r="J16" s="100"/>
      <c r="K16" s="100"/>
      <c r="L16" s="3" t="s">
        <v>11</v>
      </c>
      <c r="M16" s="125" t="s">
        <v>91</v>
      </c>
      <c r="N16" s="394">
        <f>SUM(H16:H20)</f>
        <v>6745</v>
      </c>
    </row>
    <row r="17" spans="1:14" s="12" customFormat="1" ht="17" x14ac:dyDescent="0.2">
      <c r="A17" s="364"/>
      <c r="B17" s="354"/>
      <c r="C17" s="345">
        <v>6000</v>
      </c>
      <c r="D17" s="345">
        <v>2500</v>
      </c>
      <c r="E17" s="4">
        <v>1</v>
      </c>
      <c r="F17" s="101" t="s">
        <v>43</v>
      </c>
      <c r="G17" s="4"/>
      <c r="H17" s="87">
        <v>1555</v>
      </c>
      <c r="I17" s="75">
        <v>532.98</v>
      </c>
      <c r="J17" s="68"/>
      <c r="K17" s="68"/>
      <c r="L17" s="68"/>
      <c r="M17" s="68"/>
      <c r="N17" s="394"/>
    </row>
    <row r="18" spans="1:14" s="12" customFormat="1" ht="19.5" customHeight="1" x14ac:dyDescent="0.2">
      <c r="A18" s="364"/>
      <c r="B18" s="354"/>
      <c r="C18" s="346"/>
      <c r="D18" s="346"/>
      <c r="E18" s="4">
        <v>1</v>
      </c>
      <c r="F18" s="101" t="s">
        <v>93</v>
      </c>
      <c r="G18" s="4"/>
      <c r="H18" s="87">
        <v>2025</v>
      </c>
      <c r="I18" s="75">
        <v>695</v>
      </c>
      <c r="J18" s="68"/>
      <c r="K18" s="68"/>
      <c r="L18" s="3" t="s">
        <v>11</v>
      </c>
      <c r="M18" s="3" t="s">
        <v>91</v>
      </c>
      <c r="N18" s="394"/>
    </row>
    <row r="19" spans="1:14" s="12" customFormat="1" ht="15.75" customHeight="1" x14ac:dyDescent="0.2">
      <c r="A19" s="364"/>
      <c r="B19" s="355"/>
      <c r="C19" s="351"/>
      <c r="D19" s="351"/>
      <c r="E19" s="4">
        <v>1</v>
      </c>
      <c r="F19" s="101" t="s">
        <v>45</v>
      </c>
      <c r="G19" s="3" t="s">
        <v>46</v>
      </c>
      <c r="H19" s="87">
        <v>1000</v>
      </c>
      <c r="I19" s="75">
        <v>500</v>
      </c>
      <c r="J19" s="68"/>
      <c r="K19" s="68"/>
      <c r="L19" s="68"/>
      <c r="M19" s="68"/>
      <c r="N19" s="394"/>
    </row>
    <row r="20" spans="1:14" s="12" customFormat="1" ht="18" thickBot="1" x14ac:dyDescent="0.25">
      <c r="A20" s="365"/>
      <c r="B20" s="150" t="s">
        <v>48</v>
      </c>
      <c r="C20" s="150">
        <v>1600</v>
      </c>
      <c r="D20" s="150">
        <v>1600</v>
      </c>
      <c r="E20" s="154">
        <v>1</v>
      </c>
      <c r="F20" s="155" t="s">
        <v>37</v>
      </c>
      <c r="G20" s="149"/>
      <c r="H20" s="151">
        <v>675</v>
      </c>
      <c r="I20" s="152">
        <v>230.7</v>
      </c>
      <c r="J20" s="149"/>
      <c r="K20" s="149"/>
      <c r="L20" s="149"/>
      <c r="M20" s="149"/>
      <c r="N20" s="395"/>
    </row>
    <row r="21" spans="1:14" ht="15.75" customHeight="1" x14ac:dyDescent="0.2">
      <c r="A21" s="366" t="s">
        <v>49</v>
      </c>
      <c r="B21" s="353" t="s">
        <v>50</v>
      </c>
      <c r="C21" s="142">
        <v>900</v>
      </c>
      <c r="D21" s="142">
        <v>2500</v>
      </c>
      <c r="E21" s="143">
        <v>1</v>
      </c>
      <c r="F21" s="144" t="s">
        <v>37</v>
      </c>
      <c r="G21" s="141"/>
      <c r="H21" s="145">
        <v>545</v>
      </c>
      <c r="I21" s="146">
        <v>185.82</v>
      </c>
      <c r="J21" s="141"/>
      <c r="K21" s="141"/>
      <c r="L21" s="3" t="s">
        <v>11</v>
      </c>
      <c r="M21" s="3" t="s">
        <v>91</v>
      </c>
      <c r="N21" s="393">
        <f>SUM(H21:H28)</f>
        <v>5834</v>
      </c>
    </row>
    <row r="22" spans="1:14" s="12" customFormat="1" ht="19.5" customHeight="1" x14ac:dyDescent="0.2">
      <c r="A22" s="364"/>
      <c r="B22" s="354"/>
      <c r="C22" s="345">
        <v>2000</v>
      </c>
      <c r="D22" s="345">
        <v>2500</v>
      </c>
      <c r="E22" s="4">
        <v>1</v>
      </c>
      <c r="F22" s="101" t="s">
        <v>43</v>
      </c>
      <c r="G22" s="68"/>
      <c r="H22" s="87">
        <v>395</v>
      </c>
      <c r="I22" s="75">
        <v>135.36000000000001</v>
      </c>
      <c r="J22" s="68"/>
      <c r="K22" s="68"/>
      <c r="L22" s="68"/>
      <c r="M22" s="68"/>
      <c r="N22" s="394"/>
    </row>
    <row r="23" spans="1:14" s="12" customFormat="1" ht="16.5" customHeight="1" x14ac:dyDescent="0.2">
      <c r="A23" s="364"/>
      <c r="B23" s="354"/>
      <c r="C23" s="346"/>
      <c r="D23" s="346"/>
      <c r="E23" s="4">
        <v>1</v>
      </c>
      <c r="F23" s="101" t="s">
        <v>93</v>
      </c>
      <c r="G23" s="68"/>
      <c r="H23" s="87">
        <v>1385</v>
      </c>
      <c r="I23" s="75">
        <v>475</v>
      </c>
      <c r="J23" s="68"/>
      <c r="K23" s="68"/>
      <c r="L23" s="3" t="s">
        <v>11</v>
      </c>
      <c r="M23" s="3" t="s">
        <v>91</v>
      </c>
      <c r="N23" s="394"/>
    </row>
    <row r="24" spans="1:14" s="12" customFormat="1" ht="17" customHeight="1" x14ac:dyDescent="0.2">
      <c r="A24" s="364"/>
      <c r="B24" s="355"/>
      <c r="C24" s="351"/>
      <c r="D24" s="351"/>
      <c r="E24" s="4">
        <v>1</v>
      </c>
      <c r="F24" s="101" t="s">
        <v>45</v>
      </c>
      <c r="H24" s="87">
        <v>360</v>
      </c>
      <c r="I24" s="75">
        <v>180</v>
      </c>
      <c r="J24" s="68"/>
      <c r="K24" s="68"/>
      <c r="L24" s="68"/>
      <c r="M24" s="68"/>
      <c r="N24" s="394"/>
    </row>
    <row r="25" spans="1:14" s="12" customFormat="1" ht="17" customHeight="1" x14ac:dyDescent="0.2">
      <c r="A25" s="364"/>
      <c r="B25" s="356" t="s">
        <v>51</v>
      </c>
      <c r="C25" s="97">
        <v>1600</v>
      </c>
      <c r="D25" s="97">
        <v>2000</v>
      </c>
      <c r="E25" s="4">
        <v>1</v>
      </c>
      <c r="F25" s="82" t="s">
        <v>28</v>
      </c>
      <c r="G25" s="68"/>
      <c r="H25" s="87">
        <v>630</v>
      </c>
      <c r="I25" s="75">
        <v>216.18</v>
      </c>
      <c r="J25" s="68"/>
      <c r="K25" s="68"/>
      <c r="L25" s="3" t="s">
        <v>11</v>
      </c>
      <c r="M25" s="3" t="s">
        <v>91</v>
      </c>
      <c r="N25" s="394"/>
    </row>
    <row r="26" spans="1:14" s="12" customFormat="1" ht="17" x14ac:dyDescent="0.2">
      <c r="A26" s="364"/>
      <c r="B26" s="354"/>
      <c r="C26" s="345">
        <v>2500</v>
      </c>
      <c r="D26" s="345">
        <v>2500</v>
      </c>
      <c r="E26" s="4">
        <v>1</v>
      </c>
      <c r="F26" s="101" t="s">
        <v>43</v>
      </c>
      <c r="G26" s="68"/>
      <c r="H26" s="87">
        <v>495</v>
      </c>
      <c r="I26" s="75">
        <v>169.2</v>
      </c>
      <c r="J26" s="68"/>
      <c r="K26" s="68"/>
      <c r="L26" s="68"/>
      <c r="M26" s="68"/>
      <c r="N26" s="394"/>
    </row>
    <row r="27" spans="1:14" s="12" customFormat="1" ht="17" x14ac:dyDescent="0.2">
      <c r="A27" s="364"/>
      <c r="B27" s="354"/>
      <c r="C27" s="351"/>
      <c r="D27" s="351"/>
      <c r="E27" s="4">
        <v>1</v>
      </c>
      <c r="F27" s="101" t="s">
        <v>31</v>
      </c>
      <c r="G27" s="68"/>
      <c r="H27" s="87">
        <v>1560</v>
      </c>
      <c r="I27" s="75">
        <v>535</v>
      </c>
      <c r="J27" s="68"/>
      <c r="K27" s="68"/>
      <c r="L27" s="3" t="s">
        <v>11</v>
      </c>
      <c r="M27" s="3" t="s">
        <v>91</v>
      </c>
      <c r="N27" s="394"/>
    </row>
    <row r="28" spans="1:14" s="12" customFormat="1" ht="18" thickBot="1" x14ac:dyDescent="0.25">
      <c r="A28" s="364"/>
      <c r="B28" s="354"/>
      <c r="C28" s="94"/>
      <c r="D28" s="94"/>
      <c r="E28" s="83">
        <v>1</v>
      </c>
      <c r="F28" s="214" t="s">
        <v>45</v>
      </c>
      <c r="G28" s="99"/>
      <c r="H28" s="87">
        <v>464</v>
      </c>
      <c r="I28" s="75">
        <v>232</v>
      </c>
      <c r="J28" s="99"/>
      <c r="K28" s="99"/>
      <c r="L28" s="99"/>
      <c r="M28" s="99"/>
      <c r="N28" s="394"/>
    </row>
    <row r="29" spans="1:14" s="12" customFormat="1" ht="18" thickBot="1" x14ac:dyDescent="0.25">
      <c r="A29" s="159" t="s">
        <v>52</v>
      </c>
      <c r="B29" s="160" t="s">
        <v>53</v>
      </c>
      <c r="C29" s="160">
        <v>900</v>
      </c>
      <c r="D29" s="160">
        <v>1500</v>
      </c>
      <c r="E29" s="162">
        <v>1</v>
      </c>
      <c r="F29" s="157" t="s">
        <v>94</v>
      </c>
      <c r="G29" s="219"/>
      <c r="H29" s="220">
        <v>245</v>
      </c>
      <c r="I29" s="221">
        <v>70.599999999999994</v>
      </c>
      <c r="J29" s="161"/>
      <c r="K29" s="161"/>
      <c r="L29" s="158" t="s">
        <v>12</v>
      </c>
      <c r="M29" s="158"/>
      <c r="N29" s="229">
        <f>H29</f>
        <v>245</v>
      </c>
    </row>
    <row r="30" spans="1:14" s="12" customFormat="1" ht="17" x14ac:dyDescent="0.2">
      <c r="A30" s="364" t="s">
        <v>54</v>
      </c>
      <c r="B30" s="346" t="s">
        <v>55</v>
      </c>
      <c r="C30" s="346">
        <v>2200</v>
      </c>
      <c r="D30" s="346">
        <v>2500</v>
      </c>
      <c r="E30" s="190">
        <v>1</v>
      </c>
      <c r="F30" s="191" t="s">
        <v>43</v>
      </c>
      <c r="G30" s="84" t="s">
        <v>58</v>
      </c>
      <c r="H30" s="103">
        <v>395</v>
      </c>
      <c r="I30" s="156">
        <v>135.36000000000001</v>
      </c>
      <c r="J30" s="100"/>
      <c r="K30" s="100"/>
      <c r="L30" s="100"/>
      <c r="M30" s="100"/>
      <c r="N30" s="391">
        <f>SUM(H30:H38)</f>
        <v>6700</v>
      </c>
    </row>
    <row r="31" spans="1:14" s="12" customFormat="1" ht="17" x14ac:dyDescent="0.2">
      <c r="A31" s="364"/>
      <c r="B31" s="346"/>
      <c r="C31" s="346"/>
      <c r="D31" s="346"/>
      <c r="E31" s="105">
        <v>1</v>
      </c>
      <c r="F31" s="81" t="s">
        <v>93</v>
      </c>
      <c r="G31" s="4"/>
      <c r="H31" s="87">
        <v>1560</v>
      </c>
      <c r="I31" s="75">
        <v>535</v>
      </c>
      <c r="J31" s="68"/>
      <c r="K31" s="68"/>
      <c r="L31" s="3" t="s">
        <v>11</v>
      </c>
      <c r="M31" s="3" t="s">
        <v>91</v>
      </c>
      <c r="N31" s="391"/>
    </row>
    <row r="32" spans="1:14" s="12" customFormat="1" ht="17" customHeight="1" x14ac:dyDescent="0.2">
      <c r="A32" s="364"/>
      <c r="B32" s="351"/>
      <c r="C32" s="351"/>
      <c r="D32" s="351"/>
      <c r="E32" s="105">
        <v>1</v>
      </c>
      <c r="F32" s="81" t="s">
        <v>45</v>
      </c>
      <c r="G32" s="68"/>
      <c r="H32" s="87">
        <v>400</v>
      </c>
      <c r="I32" s="75">
        <v>200</v>
      </c>
      <c r="J32" s="68"/>
      <c r="K32" s="68"/>
      <c r="L32" s="68"/>
      <c r="M32" s="68"/>
      <c r="N32" s="391"/>
    </row>
    <row r="33" spans="1:14" s="12" customFormat="1" ht="17" x14ac:dyDescent="0.2">
      <c r="A33" s="364"/>
      <c r="B33" s="345" t="s">
        <v>59</v>
      </c>
      <c r="C33" s="348">
        <v>3600</v>
      </c>
      <c r="D33" s="348">
        <v>2500</v>
      </c>
      <c r="E33" s="105">
        <v>1</v>
      </c>
      <c r="F33" s="81" t="s">
        <v>43</v>
      </c>
      <c r="G33" s="68"/>
      <c r="H33" s="104">
        <v>590</v>
      </c>
      <c r="I33" s="102">
        <v>203.04</v>
      </c>
      <c r="J33" s="68"/>
      <c r="K33" s="68"/>
      <c r="L33" s="68"/>
      <c r="M33" s="68"/>
      <c r="N33" s="391"/>
    </row>
    <row r="34" spans="1:14" s="12" customFormat="1" ht="17" x14ac:dyDescent="0.2">
      <c r="A34" s="364"/>
      <c r="B34" s="346"/>
      <c r="C34" s="349"/>
      <c r="D34" s="349"/>
      <c r="E34" s="105">
        <v>1</v>
      </c>
      <c r="F34" s="81" t="s">
        <v>93</v>
      </c>
      <c r="G34" s="68"/>
      <c r="H34" s="104">
        <v>1735</v>
      </c>
      <c r="I34" s="102">
        <v>595</v>
      </c>
      <c r="J34" s="68"/>
      <c r="K34" s="68"/>
      <c r="L34" s="3" t="s">
        <v>11</v>
      </c>
      <c r="M34" s="3" t="s">
        <v>91</v>
      </c>
      <c r="N34" s="391"/>
    </row>
    <row r="35" spans="1:14" s="111" customFormat="1" ht="17" customHeight="1" x14ac:dyDescent="0.2">
      <c r="A35" s="364"/>
      <c r="B35" s="351"/>
      <c r="C35" s="350"/>
      <c r="D35" s="350"/>
      <c r="E35" s="109">
        <v>1</v>
      </c>
      <c r="F35" s="110" t="s">
        <v>45</v>
      </c>
      <c r="G35" s="112" t="s">
        <v>56</v>
      </c>
      <c r="H35" s="106">
        <v>640</v>
      </c>
      <c r="I35" s="107">
        <v>320</v>
      </c>
      <c r="J35" s="108"/>
      <c r="K35" s="108"/>
      <c r="L35" s="108"/>
      <c r="M35" s="108"/>
      <c r="N35" s="391"/>
    </row>
    <row r="36" spans="1:14" s="12" customFormat="1" ht="17" x14ac:dyDescent="0.2">
      <c r="A36" s="364"/>
      <c r="B36" s="345" t="s">
        <v>60</v>
      </c>
      <c r="C36" s="345">
        <v>2700</v>
      </c>
      <c r="D36" s="345">
        <v>2500</v>
      </c>
      <c r="E36" s="105">
        <v>1</v>
      </c>
      <c r="F36" s="81" t="s">
        <v>43</v>
      </c>
      <c r="G36" s="68"/>
      <c r="H36" s="104">
        <v>450</v>
      </c>
      <c r="I36" s="102">
        <v>169.2</v>
      </c>
      <c r="J36" s="68"/>
      <c r="K36" s="68"/>
      <c r="L36" s="68"/>
      <c r="M36" s="68"/>
      <c r="N36" s="391"/>
    </row>
    <row r="37" spans="1:14" s="12" customFormat="1" ht="17" x14ac:dyDescent="0.2">
      <c r="A37" s="364"/>
      <c r="B37" s="346"/>
      <c r="C37" s="346"/>
      <c r="D37" s="346"/>
      <c r="E37" s="105">
        <v>1</v>
      </c>
      <c r="F37" s="81" t="s">
        <v>93</v>
      </c>
      <c r="G37" s="68"/>
      <c r="H37" s="104">
        <v>450</v>
      </c>
      <c r="I37" s="102">
        <v>169.2</v>
      </c>
      <c r="J37" s="68"/>
      <c r="K37" s="68"/>
      <c r="L37" s="3" t="s">
        <v>11</v>
      </c>
      <c r="M37" s="3" t="s">
        <v>91</v>
      </c>
      <c r="N37" s="391"/>
    </row>
    <row r="38" spans="1:14" s="111" customFormat="1" ht="18" customHeight="1" thickBot="1" x14ac:dyDescent="0.25">
      <c r="A38" s="365"/>
      <c r="B38" s="347"/>
      <c r="C38" s="347"/>
      <c r="D38" s="347"/>
      <c r="E38" s="176">
        <v>1</v>
      </c>
      <c r="F38" s="177" t="s">
        <v>45</v>
      </c>
      <c r="G38" s="178" t="s">
        <v>57</v>
      </c>
      <c r="H38" s="179">
        <v>480</v>
      </c>
      <c r="I38" s="180">
        <v>240</v>
      </c>
      <c r="J38" s="175"/>
      <c r="K38" s="175"/>
      <c r="L38" s="175"/>
      <c r="M38" s="175"/>
      <c r="N38" s="392"/>
    </row>
    <row r="39" spans="1:14" s="12" customFormat="1" ht="15" customHeight="1" thickBot="1" x14ac:dyDescent="0.25">
      <c r="A39" s="114"/>
      <c r="B39" s="115"/>
      <c r="C39" s="116"/>
      <c r="D39" s="116"/>
      <c r="E39" s="117"/>
      <c r="F39" s="116"/>
      <c r="G39" s="117"/>
      <c r="H39" s="117"/>
      <c r="I39" s="118"/>
      <c r="J39" s="118"/>
      <c r="K39" s="118"/>
      <c r="L39" s="118"/>
      <c r="M39" s="118"/>
      <c r="N39" s="203"/>
    </row>
    <row r="40" spans="1:14" s="12" customFormat="1" ht="17" customHeight="1" x14ac:dyDescent="0.2">
      <c r="A40" s="366" t="s">
        <v>61</v>
      </c>
      <c r="B40" s="352" t="s">
        <v>62</v>
      </c>
      <c r="C40" s="164">
        <v>1950</v>
      </c>
      <c r="D40" s="164">
        <v>2500</v>
      </c>
      <c r="E40" s="165">
        <v>2</v>
      </c>
      <c r="F40" s="144" t="s">
        <v>28</v>
      </c>
      <c r="G40" s="165"/>
      <c r="H40" s="184">
        <v>1780</v>
      </c>
      <c r="I40" s="185">
        <v>608.70000000000005</v>
      </c>
      <c r="J40" s="186"/>
      <c r="K40" s="186"/>
      <c r="L40" s="3" t="s">
        <v>11</v>
      </c>
      <c r="M40" s="153" t="s">
        <v>91</v>
      </c>
      <c r="N40" s="388">
        <f>SUM(H40:H48)</f>
        <v>12373</v>
      </c>
    </row>
    <row r="41" spans="1:14" s="12" customFormat="1" ht="16.5" customHeight="1" x14ac:dyDescent="0.2">
      <c r="A41" s="364"/>
      <c r="B41" s="346"/>
      <c r="C41" s="357">
        <v>4500</v>
      </c>
      <c r="D41" s="357">
        <v>2500</v>
      </c>
      <c r="E41" s="105">
        <v>1</v>
      </c>
      <c r="F41" s="81" t="s">
        <v>43</v>
      </c>
      <c r="G41" s="15"/>
      <c r="H41" s="104">
        <v>1210</v>
      </c>
      <c r="I41" s="73">
        <v>414.54</v>
      </c>
      <c r="J41" s="3"/>
      <c r="K41" s="3"/>
      <c r="L41" s="68"/>
      <c r="M41" s="68"/>
      <c r="N41" s="389"/>
    </row>
    <row r="42" spans="1:14" s="12" customFormat="1" ht="17" x14ac:dyDescent="0.2">
      <c r="A42" s="364"/>
      <c r="B42" s="346"/>
      <c r="C42" s="358"/>
      <c r="D42" s="358"/>
      <c r="E42" s="105">
        <v>1</v>
      </c>
      <c r="F42" s="81" t="s">
        <v>93</v>
      </c>
      <c r="G42" s="15"/>
      <c r="H42" s="104">
        <v>1850</v>
      </c>
      <c r="I42" s="73">
        <v>635</v>
      </c>
      <c r="J42" s="3"/>
      <c r="K42" s="3"/>
      <c r="L42" s="3" t="s">
        <v>11</v>
      </c>
      <c r="M42" s="3" t="s">
        <v>91</v>
      </c>
      <c r="N42" s="389"/>
    </row>
    <row r="43" spans="1:14" s="12" customFormat="1" ht="18" customHeight="1" x14ac:dyDescent="0.2">
      <c r="A43" s="364"/>
      <c r="B43" s="351"/>
      <c r="C43" s="359"/>
      <c r="D43" s="359"/>
      <c r="E43" s="109">
        <v>1</v>
      </c>
      <c r="F43" s="110" t="s">
        <v>90</v>
      </c>
      <c r="G43" s="15"/>
      <c r="H43" s="104">
        <v>624</v>
      </c>
      <c r="I43" s="73">
        <v>307.10000000000002</v>
      </c>
      <c r="J43" s="3"/>
      <c r="K43" s="3"/>
      <c r="L43" s="68"/>
      <c r="M43" s="68"/>
      <c r="N43" s="389"/>
    </row>
    <row r="44" spans="1:14" s="12" customFormat="1" ht="17" customHeight="1" x14ac:dyDescent="0.2">
      <c r="A44" s="364"/>
      <c r="B44" s="345" t="s">
        <v>63</v>
      </c>
      <c r="C44" s="24">
        <v>1000</v>
      </c>
      <c r="D44" s="24">
        <v>2500</v>
      </c>
      <c r="E44" s="15">
        <v>4</v>
      </c>
      <c r="F44" s="82" t="s">
        <v>28</v>
      </c>
      <c r="G44" s="15"/>
      <c r="H44" s="104">
        <v>2680</v>
      </c>
      <c r="I44" s="73">
        <v>918.54</v>
      </c>
      <c r="J44" s="3"/>
      <c r="K44" s="3"/>
      <c r="L44" s="3" t="s">
        <v>11</v>
      </c>
      <c r="M44" s="3" t="s">
        <v>91</v>
      </c>
      <c r="N44" s="389"/>
    </row>
    <row r="45" spans="1:14" s="12" customFormat="1" ht="17" x14ac:dyDescent="0.2">
      <c r="A45" s="364"/>
      <c r="B45" s="346"/>
      <c r="C45" s="357">
        <v>5000</v>
      </c>
      <c r="D45" s="357">
        <v>2500</v>
      </c>
      <c r="E45" s="105">
        <v>1</v>
      </c>
      <c r="F45" s="81" t="s">
        <v>43</v>
      </c>
      <c r="G45" s="15"/>
      <c r="H45" s="104">
        <v>1385</v>
      </c>
      <c r="I45" s="73">
        <v>473.76</v>
      </c>
      <c r="J45" s="3"/>
      <c r="K45" s="3"/>
      <c r="L45" s="68"/>
      <c r="M45" s="68"/>
      <c r="N45" s="389"/>
    </row>
    <row r="46" spans="1:14" s="12" customFormat="1" ht="16" customHeight="1" x14ac:dyDescent="0.2">
      <c r="A46" s="364"/>
      <c r="B46" s="346"/>
      <c r="C46" s="358"/>
      <c r="D46" s="358"/>
      <c r="E46" s="105">
        <v>1</v>
      </c>
      <c r="F46" s="81" t="s">
        <v>93</v>
      </c>
      <c r="G46" s="15"/>
      <c r="H46" s="104">
        <v>1850</v>
      </c>
      <c r="I46" s="73">
        <v>635</v>
      </c>
      <c r="J46" s="3"/>
      <c r="K46" s="3"/>
      <c r="L46" s="3" t="s">
        <v>11</v>
      </c>
      <c r="M46" s="3" t="s">
        <v>91</v>
      </c>
      <c r="N46" s="389"/>
    </row>
    <row r="47" spans="1:14" s="12" customFormat="1" ht="17" customHeight="1" thickBot="1" x14ac:dyDescent="0.25">
      <c r="A47" s="367"/>
      <c r="B47" s="351"/>
      <c r="C47" s="359"/>
      <c r="D47" s="359"/>
      <c r="E47" s="109">
        <v>1</v>
      </c>
      <c r="F47" s="110" t="s">
        <v>90</v>
      </c>
      <c r="G47" s="15"/>
      <c r="H47" s="104">
        <v>689</v>
      </c>
      <c r="I47" s="73">
        <v>339.09</v>
      </c>
      <c r="J47" s="3"/>
      <c r="K47" s="3"/>
      <c r="L47" s="113"/>
      <c r="M47" s="113"/>
      <c r="N47" s="389"/>
    </row>
    <row r="48" spans="1:14" s="12" customFormat="1" ht="17" customHeight="1" thickBot="1" x14ac:dyDescent="0.25">
      <c r="A48" s="148" t="s">
        <v>13</v>
      </c>
      <c r="B48" s="168" t="s">
        <v>71</v>
      </c>
      <c r="C48" s="170">
        <v>1000</v>
      </c>
      <c r="D48" s="170">
        <v>2500</v>
      </c>
      <c r="E48" s="154">
        <v>1</v>
      </c>
      <c r="F48" s="86" t="s">
        <v>94</v>
      </c>
      <c r="G48" s="208"/>
      <c r="H48" s="145">
        <v>305</v>
      </c>
      <c r="I48" s="146">
        <v>96.92</v>
      </c>
      <c r="J48" s="173"/>
      <c r="K48" s="173"/>
      <c r="L48" s="3" t="s">
        <v>12</v>
      </c>
      <c r="M48" s="173"/>
      <c r="N48" s="390"/>
    </row>
    <row r="49" spans="1:14" s="12" customFormat="1" ht="17" customHeight="1" x14ac:dyDescent="0.2">
      <c r="A49" s="366" t="s">
        <v>64</v>
      </c>
      <c r="B49" s="352" t="s">
        <v>65</v>
      </c>
      <c r="C49" s="164">
        <v>1000</v>
      </c>
      <c r="D49" s="164">
        <v>2500</v>
      </c>
      <c r="E49" s="188">
        <v>1</v>
      </c>
      <c r="F49" s="144" t="s">
        <v>28</v>
      </c>
      <c r="G49" s="165"/>
      <c r="H49" s="184">
        <v>495</v>
      </c>
      <c r="I49" s="185">
        <v>185.82</v>
      </c>
      <c r="J49" s="153"/>
      <c r="K49" s="153"/>
      <c r="L49" s="3" t="s">
        <v>11</v>
      </c>
      <c r="M49" s="153" t="s">
        <v>91</v>
      </c>
      <c r="N49" s="385">
        <f>SUM(H49:H61)</f>
        <v>10721</v>
      </c>
    </row>
    <row r="50" spans="1:14" s="12" customFormat="1" ht="17" x14ac:dyDescent="0.2">
      <c r="A50" s="364"/>
      <c r="B50" s="346"/>
      <c r="C50" s="357">
        <v>1800</v>
      </c>
      <c r="D50" s="357">
        <v>2500</v>
      </c>
      <c r="E50" s="105">
        <v>1</v>
      </c>
      <c r="F50" s="81" t="s">
        <v>43</v>
      </c>
      <c r="G50" s="15"/>
      <c r="H50" s="104">
        <v>395</v>
      </c>
      <c r="I50" s="73">
        <v>135.36000000000001</v>
      </c>
      <c r="J50" s="3"/>
      <c r="K50" s="3"/>
      <c r="L50" s="68"/>
      <c r="M50" s="68"/>
      <c r="N50" s="386"/>
    </row>
    <row r="51" spans="1:14" s="12" customFormat="1" ht="17" x14ac:dyDescent="0.2">
      <c r="A51" s="364"/>
      <c r="B51" s="346"/>
      <c r="C51" s="358"/>
      <c r="D51" s="358"/>
      <c r="E51" s="105">
        <v>1</v>
      </c>
      <c r="F51" s="81" t="s">
        <v>93</v>
      </c>
      <c r="G51" s="15"/>
      <c r="H51" s="104">
        <v>1385</v>
      </c>
      <c r="I51" s="73">
        <v>475</v>
      </c>
      <c r="J51" s="3"/>
      <c r="K51" s="3"/>
      <c r="L51" s="3" t="s">
        <v>11</v>
      </c>
      <c r="M51" s="3" t="s">
        <v>91</v>
      </c>
      <c r="N51" s="386"/>
    </row>
    <row r="52" spans="1:14" s="12" customFormat="1" ht="17" x14ac:dyDescent="0.2">
      <c r="A52" s="364"/>
      <c r="B52" s="351"/>
      <c r="C52" s="359"/>
      <c r="D52" s="359"/>
      <c r="E52" s="109">
        <v>1</v>
      </c>
      <c r="F52" s="110" t="s">
        <v>90</v>
      </c>
      <c r="G52" s="15"/>
      <c r="H52" s="106">
        <v>273</v>
      </c>
      <c r="I52" s="119">
        <v>134.35</v>
      </c>
      <c r="J52" s="3"/>
      <c r="K52" s="3"/>
      <c r="L52" s="68"/>
      <c r="M52" s="68"/>
      <c r="N52" s="386"/>
    </row>
    <row r="53" spans="1:14" s="12" customFormat="1" ht="17" customHeight="1" x14ac:dyDescent="0.2">
      <c r="A53" s="364"/>
      <c r="B53" s="345" t="s">
        <v>66</v>
      </c>
      <c r="C53" s="98">
        <v>1800</v>
      </c>
      <c r="D53" s="98">
        <v>2500</v>
      </c>
      <c r="E53" s="66">
        <v>2</v>
      </c>
      <c r="F53" s="82" t="s">
        <v>28</v>
      </c>
      <c r="G53" s="15"/>
      <c r="H53" s="106">
        <v>1490</v>
      </c>
      <c r="I53" s="119">
        <v>509.95</v>
      </c>
      <c r="J53" s="3"/>
      <c r="K53" s="3"/>
      <c r="L53" s="3" t="s">
        <v>11</v>
      </c>
      <c r="M53" s="3" t="s">
        <v>91</v>
      </c>
      <c r="N53" s="386"/>
    </row>
    <row r="54" spans="1:14" s="12" customFormat="1" ht="17" x14ac:dyDescent="0.2">
      <c r="A54" s="364"/>
      <c r="B54" s="346"/>
      <c r="C54" s="357">
        <v>6000</v>
      </c>
      <c r="D54" s="357">
        <v>2500</v>
      </c>
      <c r="E54" s="105">
        <v>1</v>
      </c>
      <c r="F54" s="81" t="s">
        <v>43</v>
      </c>
      <c r="G54" s="15"/>
      <c r="H54" s="104">
        <v>986</v>
      </c>
      <c r="I54" s="73">
        <v>338.4</v>
      </c>
      <c r="J54" s="3"/>
      <c r="K54" s="3"/>
      <c r="L54" s="68"/>
      <c r="M54" s="68"/>
      <c r="N54" s="386"/>
    </row>
    <row r="55" spans="1:14" ht="17" x14ac:dyDescent="0.2">
      <c r="A55" s="364"/>
      <c r="B55" s="346"/>
      <c r="C55" s="358"/>
      <c r="D55" s="358"/>
      <c r="E55" s="105">
        <v>1</v>
      </c>
      <c r="F55" s="81" t="s">
        <v>93</v>
      </c>
      <c r="G55" s="15"/>
      <c r="H55" s="104">
        <v>2025</v>
      </c>
      <c r="I55" s="73">
        <v>695</v>
      </c>
      <c r="J55" s="3"/>
      <c r="K55" s="3"/>
      <c r="L55" s="3" t="s">
        <v>11</v>
      </c>
      <c r="M55" s="3" t="s">
        <v>91</v>
      </c>
      <c r="N55" s="386"/>
    </row>
    <row r="56" spans="1:14" ht="17" x14ac:dyDescent="0.2">
      <c r="A56" s="364"/>
      <c r="B56" s="351"/>
      <c r="C56" s="359"/>
      <c r="D56" s="359"/>
      <c r="E56" s="109">
        <v>1</v>
      </c>
      <c r="F56" s="110" t="s">
        <v>90</v>
      </c>
      <c r="G56" s="15"/>
      <c r="H56" s="106">
        <v>819</v>
      </c>
      <c r="I56" s="119">
        <v>403.07</v>
      </c>
      <c r="J56" s="3"/>
      <c r="K56" s="3"/>
      <c r="L56" s="3"/>
      <c r="M56" s="113"/>
      <c r="N56" s="386"/>
    </row>
    <row r="57" spans="1:14" s="12" customFormat="1" ht="17" customHeight="1" x14ac:dyDescent="0.2">
      <c r="A57" s="364"/>
      <c r="B57" s="345" t="s">
        <v>67</v>
      </c>
      <c r="C57" s="24">
        <v>1000</v>
      </c>
      <c r="D57" s="24">
        <v>2500</v>
      </c>
      <c r="E57" s="66">
        <v>1</v>
      </c>
      <c r="F57" s="82" t="s">
        <v>28</v>
      </c>
      <c r="G57" s="15"/>
      <c r="H57" s="104">
        <v>495</v>
      </c>
      <c r="I57" s="73">
        <v>185.82</v>
      </c>
      <c r="J57" s="3"/>
      <c r="K57" s="3"/>
      <c r="L57" s="3" t="s">
        <v>11</v>
      </c>
      <c r="M57" s="3" t="s">
        <v>91</v>
      </c>
      <c r="N57" s="386"/>
    </row>
    <row r="58" spans="1:14" s="12" customFormat="1" ht="17" x14ac:dyDescent="0.2">
      <c r="A58" s="364"/>
      <c r="B58" s="346"/>
      <c r="C58" s="357">
        <v>1800</v>
      </c>
      <c r="D58" s="357">
        <v>2500</v>
      </c>
      <c r="E58" s="105">
        <v>1</v>
      </c>
      <c r="F58" s="81" t="s">
        <v>43</v>
      </c>
      <c r="G58" s="15"/>
      <c r="H58" s="104">
        <v>395</v>
      </c>
      <c r="I58" s="73">
        <v>135.36000000000001</v>
      </c>
      <c r="J58" s="3"/>
      <c r="K58" s="3"/>
      <c r="L58" s="113"/>
      <c r="M58" s="113"/>
      <c r="N58" s="386"/>
    </row>
    <row r="59" spans="1:14" ht="17" x14ac:dyDescent="0.2">
      <c r="A59" s="364"/>
      <c r="B59" s="346"/>
      <c r="C59" s="358"/>
      <c r="D59" s="358"/>
      <c r="E59" s="105">
        <v>1</v>
      </c>
      <c r="F59" s="81" t="s">
        <v>93</v>
      </c>
      <c r="G59" s="15"/>
      <c r="H59" s="104">
        <v>1385</v>
      </c>
      <c r="I59" s="73">
        <v>475</v>
      </c>
      <c r="J59" s="3"/>
      <c r="K59" s="3"/>
      <c r="L59" s="3" t="s">
        <v>11</v>
      </c>
      <c r="M59" s="3" t="s">
        <v>91</v>
      </c>
      <c r="N59" s="386"/>
    </row>
    <row r="60" spans="1:14" ht="18" thickBot="1" x14ac:dyDescent="0.25">
      <c r="A60" s="367"/>
      <c r="B60" s="351"/>
      <c r="C60" s="359"/>
      <c r="D60" s="359"/>
      <c r="E60" s="109">
        <v>1</v>
      </c>
      <c r="F60" s="110" t="s">
        <v>90</v>
      </c>
      <c r="G60" s="15"/>
      <c r="H60" s="106">
        <v>273</v>
      </c>
      <c r="I60" s="119">
        <v>134.35</v>
      </c>
      <c r="J60" s="3"/>
      <c r="K60" s="3"/>
      <c r="L60" s="3"/>
      <c r="M60" s="3"/>
      <c r="N60" s="386"/>
    </row>
    <row r="61" spans="1:14" s="12" customFormat="1" ht="17" customHeight="1" thickBot="1" x14ac:dyDescent="0.25">
      <c r="A61" s="147" t="s">
        <v>14</v>
      </c>
      <c r="B61" s="95" t="s">
        <v>72</v>
      </c>
      <c r="C61" s="23">
        <v>1000</v>
      </c>
      <c r="D61" s="23">
        <v>2500</v>
      </c>
      <c r="E61" s="53">
        <v>1</v>
      </c>
      <c r="F61" s="86" t="s">
        <v>94</v>
      </c>
      <c r="G61" s="208"/>
      <c r="H61" s="145">
        <v>305</v>
      </c>
      <c r="I61" s="146">
        <v>96.92</v>
      </c>
      <c r="J61" s="80"/>
      <c r="K61" s="80"/>
      <c r="L61" s="80" t="s">
        <v>12</v>
      </c>
      <c r="M61" s="80"/>
      <c r="N61" s="386"/>
    </row>
    <row r="62" spans="1:14" ht="16" customHeight="1" x14ac:dyDescent="0.2">
      <c r="A62" s="366" t="s">
        <v>25</v>
      </c>
      <c r="B62" s="352" t="s">
        <v>68</v>
      </c>
      <c r="C62" s="164">
        <v>1100</v>
      </c>
      <c r="D62" s="164">
        <v>2500</v>
      </c>
      <c r="E62" s="188">
        <v>1</v>
      </c>
      <c r="F62" s="144" t="s">
        <v>28</v>
      </c>
      <c r="G62" s="165"/>
      <c r="H62" s="184">
        <v>495</v>
      </c>
      <c r="I62" s="185">
        <v>185.82</v>
      </c>
      <c r="J62" s="153"/>
      <c r="K62" s="153"/>
      <c r="L62" s="153" t="s">
        <v>11</v>
      </c>
      <c r="M62" s="153" t="s">
        <v>91</v>
      </c>
      <c r="N62" s="385">
        <f>SUM(H62:H74)</f>
        <v>8880</v>
      </c>
    </row>
    <row r="63" spans="1:14" s="12" customFormat="1" ht="17" x14ac:dyDescent="0.2">
      <c r="A63" s="364"/>
      <c r="B63" s="346"/>
      <c r="C63" s="357">
        <v>3600</v>
      </c>
      <c r="D63" s="357">
        <v>2500</v>
      </c>
      <c r="E63" s="105">
        <v>1</v>
      </c>
      <c r="F63" s="81" t="s">
        <v>43</v>
      </c>
      <c r="G63" s="15"/>
      <c r="H63" s="104">
        <v>590</v>
      </c>
      <c r="I63" s="73">
        <v>203.04</v>
      </c>
      <c r="J63" s="3"/>
      <c r="K63" s="3"/>
      <c r="L63" s="68"/>
      <c r="M63" s="68"/>
      <c r="N63" s="386"/>
    </row>
    <row r="64" spans="1:14" s="12" customFormat="1" ht="17" x14ac:dyDescent="0.2">
      <c r="A64" s="364"/>
      <c r="B64" s="346"/>
      <c r="C64" s="358"/>
      <c r="D64" s="358"/>
      <c r="E64" s="105">
        <v>1</v>
      </c>
      <c r="F64" s="81" t="s">
        <v>93</v>
      </c>
      <c r="G64" s="15"/>
      <c r="H64" s="104">
        <v>1735</v>
      </c>
      <c r="I64" s="73">
        <v>595</v>
      </c>
      <c r="J64" s="3"/>
      <c r="K64" s="3"/>
      <c r="L64" s="3" t="s">
        <v>11</v>
      </c>
      <c r="M64" s="3" t="s">
        <v>91</v>
      </c>
      <c r="N64" s="386"/>
    </row>
    <row r="65" spans="1:14" s="12" customFormat="1" ht="17" x14ac:dyDescent="0.2">
      <c r="A65" s="364"/>
      <c r="B65" s="351"/>
      <c r="C65" s="359"/>
      <c r="D65" s="359"/>
      <c r="E65" s="109">
        <v>1</v>
      </c>
      <c r="F65" s="110" t="s">
        <v>90</v>
      </c>
      <c r="G65" s="15"/>
      <c r="H65" s="106">
        <v>520</v>
      </c>
      <c r="I65" s="119">
        <v>255.92</v>
      </c>
      <c r="J65" s="3"/>
      <c r="K65" s="3"/>
      <c r="L65" s="68"/>
      <c r="M65" s="68"/>
      <c r="N65" s="386"/>
    </row>
    <row r="66" spans="1:14" s="12" customFormat="1" ht="17" x14ac:dyDescent="0.2">
      <c r="A66" s="364"/>
      <c r="B66" s="345" t="s">
        <v>69</v>
      </c>
      <c r="C66" s="24">
        <v>1000</v>
      </c>
      <c r="D66" s="24">
        <v>2500</v>
      </c>
      <c r="E66" s="66">
        <v>1</v>
      </c>
      <c r="F66" s="82" t="s">
        <v>28</v>
      </c>
      <c r="G66" s="15"/>
      <c r="H66" s="104">
        <v>545</v>
      </c>
      <c r="I66" s="73">
        <v>185.82</v>
      </c>
      <c r="J66" s="3"/>
      <c r="K66" s="3"/>
      <c r="L66" s="3" t="s">
        <v>11</v>
      </c>
      <c r="M66" s="3" t="s">
        <v>91</v>
      </c>
      <c r="N66" s="386"/>
    </row>
    <row r="67" spans="1:14" s="12" customFormat="1" ht="17" x14ac:dyDescent="0.2">
      <c r="A67" s="364"/>
      <c r="B67" s="346"/>
      <c r="C67" s="357">
        <v>2000</v>
      </c>
      <c r="D67" s="357">
        <v>2500</v>
      </c>
      <c r="E67" s="105">
        <v>1</v>
      </c>
      <c r="F67" s="81" t="s">
        <v>43</v>
      </c>
      <c r="G67" s="15"/>
      <c r="H67" s="104">
        <v>395</v>
      </c>
      <c r="I67" s="73">
        <v>135.36000000000001</v>
      </c>
      <c r="J67" s="3"/>
      <c r="K67" s="3"/>
      <c r="L67" s="68"/>
      <c r="M67" s="68"/>
      <c r="N67" s="386"/>
    </row>
    <row r="68" spans="1:14" s="12" customFormat="1" ht="17" x14ac:dyDescent="0.2">
      <c r="A68" s="364"/>
      <c r="B68" s="346"/>
      <c r="C68" s="358"/>
      <c r="D68" s="358"/>
      <c r="E68" s="105">
        <v>1</v>
      </c>
      <c r="F68" s="81" t="s">
        <v>93</v>
      </c>
      <c r="G68" s="15"/>
      <c r="H68" s="104">
        <v>1385</v>
      </c>
      <c r="I68" s="73">
        <v>475</v>
      </c>
      <c r="J68" s="3"/>
      <c r="K68" s="3"/>
      <c r="L68" s="3" t="s">
        <v>11</v>
      </c>
      <c r="M68" s="3" t="s">
        <v>91</v>
      </c>
      <c r="N68" s="386"/>
    </row>
    <row r="69" spans="1:14" s="12" customFormat="1" ht="17" x14ac:dyDescent="0.2">
      <c r="A69" s="364"/>
      <c r="B69" s="351"/>
      <c r="C69" s="359"/>
      <c r="D69" s="359"/>
      <c r="E69" s="109">
        <v>1</v>
      </c>
      <c r="F69" s="110" t="s">
        <v>90</v>
      </c>
      <c r="G69" s="15"/>
      <c r="H69" s="106">
        <v>292.5</v>
      </c>
      <c r="I69" s="119">
        <v>143.94999999999999</v>
      </c>
      <c r="J69" s="3"/>
      <c r="K69" s="3"/>
      <c r="L69" s="113"/>
      <c r="M69" s="113"/>
      <c r="N69" s="386"/>
    </row>
    <row r="70" spans="1:14" s="12" customFormat="1" ht="16" customHeight="1" x14ac:dyDescent="0.2">
      <c r="A70" s="364"/>
      <c r="B70" s="345" t="s">
        <v>70</v>
      </c>
      <c r="C70" s="24">
        <v>900</v>
      </c>
      <c r="D70" s="24">
        <v>2500</v>
      </c>
      <c r="E70" s="66">
        <v>1</v>
      </c>
      <c r="F70" s="82" t="s">
        <v>28</v>
      </c>
      <c r="G70" s="15"/>
      <c r="H70" s="104">
        <v>545</v>
      </c>
      <c r="I70" s="73">
        <v>185.82</v>
      </c>
      <c r="J70" s="3"/>
      <c r="K70" s="3"/>
      <c r="L70" s="3" t="s">
        <v>11</v>
      </c>
      <c r="M70" s="3" t="s">
        <v>91</v>
      </c>
      <c r="N70" s="386"/>
    </row>
    <row r="71" spans="1:14" s="12" customFormat="1" ht="17" x14ac:dyDescent="0.2">
      <c r="A71" s="364"/>
      <c r="B71" s="346"/>
      <c r="C71" s="357">
        <v>2000</v>
      </c>
      <c r="D71" s="357">
        <v>2500</v>
      </c>
      <c r="E71" s="105">
        <v>1</v>
      </c>
      <c r="F71" s="81" t="s">
        <v>43</v>
      </c>
      <c r="G71" s="15"/>
      <c r="H71" s="104">
        <v>395</v>
      </c>
      <c r="I71" s="73">
        <v>135.36000000000001</v>
      </c>
      <c r="J71" s="3"/>
      <c r="K71" s="3"/>
      <c r="L71" s="113"/>
      <c r="M71" s="113"/>
      <c r="N71" s="386"/>
    </row>
    <row r="72" spans="1:14" ht="17" x14ac:dyDescent="0.2">
      <c r="A72" s="364"/>
      <c r="B72" s="346"/>
      <c r="C72" s="358"/>
      <c r="D72" s="358"/>
      <c r="E72" s="105">
        <v>1</v>
      </c>
      <c r="F72" s="81" t="s">
        <v>93</v>
      </c>
      <c r="G72" s="15"/>
      <c r="H72" s="104">
        <v>1385</v>
      </c>
      <c r="I72" s="73">
        <v>475</v>
      </c>
      <c r="J72" s="3"/>
      <c r="K72" s="3"/>
      <c r="L72" s="3" t="s">
        <v>11</v>
      </c>
      <c r="M72" s="3" t="s">
        <v>91</v>
      </c>
      <c r="N72" s="386"/>
    </row>
    <row r="73" spans="1:14" ht="18" thickBot="1" x14ac:dyDescent="0.25">
      <c r="A73" s="364"/>
      <c r="B73" s="346"/>
      <c r="C73" s="358"/>
      <c r="D73" s="358"/>
      <c r="E73" s="222">
        <v>1</v>
      </c>
      <c r="F73" s="223" t="s">
        <v>90</v>
      </c>
      <c r="G73" s="53"/>
      <c r="H73" s="224">
        <v>292.5</v>
      </c>
      <c r="I73" s="225">
        <v>143.94999999999999</v>
      </c>
      <c r="J73" s="80"/>
      <c r="K73" s="80"/>
      <c r="L73" s="80"/>
      <c r="M73" s="80"/>
      <c r="N73" s="386"/>
    </row>
    <row r="74" spans="1:14" s="12" customFormat="1" ht="17" customHeight="1" thickBot="1" x14ac:dyDescent="0.25">
      <c r="A74" s="159" t="s">
        <v>15</v>
      </c>
      <c r="B74" s="160" t="s">
        <v>72</v>
      </c>
      <c r="C74" s="226">
        <v>1000</v>
      </c>
      <c r="D74" s="226">
        <v>2500</v>
      </c>
      <c r="E74" s="227">
        <v>1</v>
      </c>
      <c r="F74" s="157" t="s">
        <v>94</v>
      </c>
      <c r="G74" s="219"/>
      <c r="H74" s="220">
        <v>305</v>
      </c>
      <c r="I74" s="221">
        <v>96.92</v>
      </c>
      <c r="J74" s="158"/>
      <c r="K74" s="158"/>
      <c r="L74" s="158" t="s">
        <v>12</v>
      </c>
      <c r="M74" s="228"/>
      <c r="N74" s="387"/>
    </row>
    <row r="75" spans="1:14" ht="17" x14ac:dyDescent="0.2">
      <c r="A75" s="364" t="s">
        <v>77</v>
      </c>
      <c r="B75" s="346" t="s">
        <v>74</v>
      </c>
      <c r="C75" s="358">
        <v>1500</v>
      </c>
      <c r="D75" s="358">
        <v>2500</v>
      </c>
      <c r="E75" s="190">
        <v>1</v>
      </c>
      <c r="F75" s="191" t="s">
        <v>43</v>
      </c>
      <c r="G75" s="181"/>
      <c r="H75" s="140">
        <v>395</v>
      </c>
      <c r="I75" s="182">
        <v>101.52</v>
      </c>
      <c r="J75" s="125"/>
      <c r="K75" s="125"/>
      <c r="L75" s="183"/>
      <c r="M75" s="183"/>
      <c r="N75" s="386">
        <f>SUM(H75:H84)</f>
        <v>6327.5</v>
      </c>
    </row>
    <row r="76" spans="1:14" ht="17" x14ac:dyDescent="0.2">
      <c r="A76" s="364"/>
      <c r="B76" s="346"/>
      <c r="C76" s="358"/>
      <c r="D76" s="358"/>
      <c r="E76" s="105">
        <v>1</v>
      </c>
      <c r="F76" s="81" t="s">
        <v>93</v>
      </c>
      <c r="G76" s="15"/>
      <c r="H76" s="104">
        <v>1385</v>
      </c>
      <c r="I76" s="73">
        <v>475</v>
      </c>
      <c r="J76" s="3"/>
      <c r="K76" s="3"/>
      <c r="L76" s="3" t="s">
        <v>11</v>
      </c>
      <c r="M76" s="3" t="s">
        <v>91</v>
      </c>
      <c r="N76" s="386"/>
    </row>
    <row r="77" spans="1:14" ht="17" x14ac:dyDescent="0.2">
      <c r="A77" s="364"/>
      <c r="B77" s="346"/>
      <c r="C77" s="359"/>
      <c r="D77" s="359"/>
      <c r="E77" s="109">
        <v>1</v>
      </c>
      <c r="F77" s="110" t="s">
        <v>90</v>
      </c>
      <c r="G77" s="15"/>
      <c r="H77" s="104">
        <v>227.5</v>
      </c>
      <c r="I77" s="73">
        <v>111.96</v>
      </c>
      <c r="J77" s="3"/>
      <c r="K77" s="3"/>
      <c r="L77" s="68"/>
      <c r="M77" s="68"/>
      <c r="N77" s="386"/>
    </row>
    <row r="78" spans="1:14" ht="17" x14ac:dyDescent="0.2">
      <c r="A78" s="364"/>
      <c r="B78" s="345" t="s">
        <v>75</v>
      </c>
      <c r="C78" s="357">
        <v>1500</v>
      </c>
      <c r="D78" s="357">
        <v>2500</v>
      </c>
      <c r="E78" s="105">
        <v>1</v>
      </c>
      <c r="F78" s="81" t="s">
        <v>43</v>
      </c>
      <c r="G78" s="15"/>
      <c r="H78" s="104">
        <v>395</v>
      </c>
      <c r="I78" s="73">
        <v>101.52</v>
      </c>
      <c r="J78" s="3"/>
      <c r="K78" s="3"/>
      <c r="L78" s="3"/>
      <c r="M78" s="3"/>
      <c r="N78" s="386"/>
    </row>
    <row r="79" spans="1:14" ht="17" x14ac:dyDescent="0.2">
      <c r="A79" s="364"/>
      <c r="B79" s="346"/>
      <c r="C79" s="358"/>
      <c r="D79" s="358"/>
      <c r="E79" s="105">
        <v>1</v>
      </c>
      <c r="F79" s="81" t="s">
        <v>93</v>
      </c>
      <c r="G79" s="15"/>
      <c r="H79" s="104">
        <v>1385</v>
      </c>
      <c r="I79" s="73">
        <v>475</v>
      </c>
      <c r="J79" s="3"/>
      <c r="K79" s="3"/>
      <c r="L79" s="3" t="s">
        <v>11</v>
      </c>
      <c r="M79" s="3" t="s">
        <v>91</v>
      </c>
      <c r="N79" s="386"/>
    </row>
    <row r="80" spans="1:14" ht="17" x14ac:dyDescent="0.2">
      <c r="A80" s="364"/>
      <c r="B80" s="346"/>
      <c r="C80" s="359"/>
      <c r="D80" s="359"/>
      <c r="E80" s="109">
        <v>1</v>
      </c>
      <c r="F80" s="110" t="s">
        <v>90</v>
      </c>
      <c r="G80" s="15"/>
      <c r="H80" s="104">
        <v>227.5</v>
      </c>
      <c r="I80" s="73">
        <v>111.96</v>
      </c>
      <c r="J80" s="3"/>
      <c r="K80" s="3"/>
      <c r="L80" s="3"/>
      <c r="M80" s="3"/>
      <c r="N80" s="386"/>
    </row>
    <row r="81" spans="1:14" ht="17" x14ac:dyDescent="0.2">
      <c r="A81" s="364"/>
      <c r="B81" s="345" t="s">
        <v>76</v>
      </c>
      <c r="C81" s="357">
        <v>1500</v>
      </c>
      <c r="D81" s="357">
        <v>2500</v>
      </c>
      <c r="E81" s="105">
        <v>1</v>
      </c>
      <c r="F81" s="81" t="s">
        <v>43</v>
      </c>
      <c r="G81" s="15"/>
      <c r="H81" s="104">
        <v>395</v>
      </c>
      <c r="I81" s="73">
        <v>101.52</v>
      </c>
      <c r="J81" s="3"/>
      <c r="K81" s="3"/>
      <c r="L81" s="113"/>
      <c r="M81" s="113"/>
      <c r="N81" s="386"/>
    </row>
    <row r="82" spans="1:14" ht="17" x14ac:dyDescent="0.2">
      <c r="A82" s="364"/>
      <c r="B82" s="346"/>
      <c r="C82" s="358"/>
      <c r="D82" s="358"/>
      <c r="E82" s="105">
        <v>1</v>
      </c>
      <c r="F82" s="81" t="s">
        <v>93</v>
      </c>
      <c r="G82" s="15"/>
      <c r="H82" s="104">
        <v>1385</v>
      </c>
      <c r="I82" s="73">
        <v>475</v>
      </c>
      <c r="J82" s="3"/>
      <c r="K82" s="3"/>
      <c r="L82" s="3" t="s">
        <v>11</v>
      </c>
      <c r="M82" s="3" t="s">
        <v>91</v>
      </c>
      <c r="N82" s="386"/>
    </row>
    <row r="83" spans="1:14" ht="18" thickBot="1" x14ac:dyDescent="0.25">
      <c r="A83" s="364"/>
      <c r="B83" s="346"/>
      <c r="C83" s="359"/>
      <c r="D83" s="359"/>
      <c r="E83" s="109">
        <v>1</v>
      </c>
      <c r="F83" s="110" t="s">
        <v>90</v>
      </c>
      <c r="G83" s="15"/>
      <c r="H83" s="104">
        <v>227.5</v>
      </c>
      <c r="I83" s="73">
        <v>111.96</v>
      </c>
      <c r="J83" s="3"/>
      <c r="K83" s="3"/>
      <c r="L83" s="3"/>
      <c r="M83" s="3"/>
      <c r="N83" s="386"/>
    </row>
    <row r="84" spans="1:14" ht="18" thickBot="1" x14ac:dyDescent="0.25">
      <c r="A84" s="192" t="s">
        <v>73</v>
      </c>
      <c r="B84" s="150"/>
      <c r="C84" s="170">
        <v>1000</v>
      </c>
      <c r="D84" s="170">
        <v>2500</v>
      </c>
      <c r="E84" s="193">
        <v>1</v>
      </c>
      <c r="F84" s="157" t="s">
        <v>94</v>
      </c>
      <c r="G84" s="219"/>
      <c r="H84" s="220">
        <v>305</v>
      </c>
      <c r="I84" s="221">
        <v>96.92</v>
      </c>
      <c r="J84" s="173"/>
      <c r="K84" s="173"/>
      <c r="L84" s="187"/>
      <c r="M84" s="187"/>
      <c r="N84" s="387"/>
    </row>
    <row r="85" spans="1:14" ht="16" customHeight="1" x14ac:dyDescent="0.2">
      <c r="A85" s="369" t="s">
        <v>78</v>
      </c>
      <c r="B85" s="352" t="s">
        <v>79</v>
      </c>
      <c r="C85" s="164">
        <v>1250</v>
      </c>
      <c r="D85" s="164">
        <v>2500</v>
      </c>
      <c r="E85" s="174">
        <v>2</v>
      </c>
      <c r="F85" s="144" t="s">
        <v>28</v>
      </c>
      <c r="G85" s="165"/>
      <c r="H85" s="184">
        <v>1340</v>
      </c>
      <c r="I85" s="185">
        <v>459.27</v>
      </c>
      <c r="J85" s="153"/>
      <c r="K85" s="153"/>
      <c r="L85" s="3" t="s">
        <v>11</v>
      </c>
      <c r="M85" s="3" t="s">
        <v>91</v>
      </c>
      <c r="N85" s="385">
        <f>SUM(H85:H93)</f>
        <v>7088</v>
      </c>
    </row>
    <row r="86" spans="1:14" ht="17" x14ac:dyDescent="0.2">
      <c r="A86" s="370"/>
      <c r="B86" s="346"/>
      <c r="C86" s="368">
        <v>3600</v>
      </c>
      <c r="D86" s="368">
        <v>2500</v>
      </c>
      <c r="E86" s="105">
        <v>1</v>
      </c>
      <c r="F86" s="81" t="s">
        <v>43</v>
      </c>
      <c r="G86" s="15"/>
      <c r="H86" s="104">
        <v>590</v>
      </c>
      <c r="I86" s="73">
        <v>203.04</v>
      </c>
      <c r="J86" s="3"/>
      <c r="K86" s="3"/>
      <c r="L86" s="113"/>
      <c r="M86" s="113"/>
      <c r="N86" s="386"/>
    </row>
    <row r="87" spans="1:14" ht="17" x14ac:dyDescent="0.2">
      <c r="A87" s="370"/>
      <c r="B87" s="346"/>
      <c r="C87" s="368"/>
      <c r="D87" s="368"/>
      <c r="E87" s="105">
        <v>1</v>
      </c>
      <c r="F87" s="81" t="s">
        <v>93</v>
      </c>
      <c r="G87" s="15"/>
      <c r="H87" s="104">
        <v>1735</v>
      </c>
      <c r="I87" s="73">
        <v>595</v>
      </c>
      <c r="J87" s="3"/>
      <c r="K87" s="3"/>
      <c r="L87" s="3" t="s">
        <v>11</v>
      </c>
      <c r="M87" s="3" t="s">
        <v>91</v>
      </c>
      <c r="N87" s="386"/>
    </row>
    <row r="88" spans="1:14" ht="18" thickBot="1" x14ac:dyDescent="0.25">
      <c r="A88" s="370"/>
      <c r="B88" s="346"/>
      <c r="C88" s="368"/>
      <c r="D88" s="368"/>
      <c r="E88" s="109">
        <v>1</v>
      </c>
      <c r="F88" s="110" t="s">
        <v>90</v>
      </c>
      <c r="G88" s="15"/>
      <c r="H88" s="106">
        <v>520</v>
      </c>
      <c r="I88" s="119">
        <v>255.92</v>
      </c>
      <c r="J88" s="3"/>
      <c r="K88" s="3"/>
      <c r="L88" s="113"/>
      <c r="M88" s="113"/>
      <c r="N88" s="386"/>
    </row>
    <row r="89" spans="1:14" ht="18" thickBot="1" x14ac:dyDescent="0.25">
      <c r="A89" s="194" t="s">
        <v>80</v>
      </c>
      <c r="B89" s="94" t="s">
        <v>81</v>
      </c>
      <c r="C89" s="23">
        <v>1000</v>
      </c>
      <c r="D89" s="23">
        <v>2500</v>
      </c>
      <c r="E89" s="121">
        <v>1</v>
      </c>
      <c r="F89" s="157" t="s">
        <v>94</v>
      </c>
      <c r="G89" s="219"/>
      <c r="H89" s="220">
        <v>305</v>
      </c>
      <c r="I89" s="221">
        <v>96.92</v>
      </c>
      <c r="J89" s="80"/>
      <c r="K89" s="80"/>
      <c r="L89" s="3" t="s">
        <v>12</v>
      </c>
      <c r="M89" s="3"/>
      <c r="N89" s="386"/>
    </row>
    <row r="90" spans="1:14" ht="17" customHeight="1" x14ac:dyDescent="0.2">
      <c r="A90" s="370" t="s">
        <v>83</v>
      </c>
      <c r="B90" s="383" t="s">
        <v>82</v>
      </c>
      <c r="C90" s="24">
        <v>1000</v>
      </c>
      <c r="D90" s="24">
        <v>2500</v>
      </c>
      <c r="E90" s="105">
        <v>1</v>
      </c>
      <c r="F90" s="82" t="s">
        <v>28</v>
      </c>
      <c r="G90" s="15"/>
      <c r="H90" s="104">
        <v>545</v>
      </c>
      <c r="I90" s="73">
        <v>185.82</v>
      </c>
      <c r="J90" s="3"/>
      <c r="K90" s="3"/>
      <c r="L90" s="3" t="s">
        <v>11</v>
      </c>
      <c r="M90" s="3" t="s">
        <v>91</v>
      </c>
      <c r="N90" s="386"/>
    </row>
    <row r="91" spans="1:14" ht="17" x14ac:dyDescent="0.2">
      <c r="A91" s="370"/>
      <c r="B91" s="383"/>
      <c r="C91" s="357">
        <v>1800</v>
      </c>
      <c r="D91" s="357">
        <v>2500</v>
      </c>
      <c r="E91" s="122">
        <v>1</v>
      </c>
      <c r="F91" s="123" t="s">
        <v>43</v>
      </c>
      <c r="G91" s="15"/>
      <c r="H91" s="104">
        <v>395</v>
      </c>
      <c r="I91" s="73">
        <v>135.36000000000001</v>
      </c>
      <c r="J91" s="3"/>
      <c r="K91" s="3"/>
      <c r="L91" s="113"/>
      <c r="M91" s="113"/>
      <c r="N91" s="386"/>
    </row>
    <row r="92" spans="1:14" ht="17" x14ac:dyDescent="0.2">
      <c r="A92" s="370"/>
      <c r="B92" s="383"/>
      <c r="C92" s="358"/>
      <c r="D92" s="358"/>
      <c r="E92" s="122">
        <v>1</v>
      </c>
      <c r="F92" s="123" t="s">
        <v>93</v>
      </c>
      <c r="G92" s="15"/>
      <c r="H92" s="104">
        <v>1385</v>
      </c>
      <c r="I92" s="73">
        <v>475</v>
      </c>
      <c r="J92" s="3"/>
      <c r="K92" s="3"/>
      <c r="L92" s="3" t="s">
        <v>11</v>
      </c>
      <c r="M92" s="3" t="s">
        <v>91</v>
      </c>
      <c r="N92" s="386"/>
    </row>
    <row r="93" spans="1:14" ht="18" thickBot="1" x14ac:dyDescent="0.25">
      <c r="A93" s="371"/>
      <c r="B93" s="384"/>
      <c r="C93" s="363"/>
      <c r="D93" s="363"/>
      <c r="E93" s="195">
        <v>1</v>
      </c>
      <c r="F93" s="124" t="s">
        <v>90</v>
      </c>
      <c r="G93" s="154"/>
      <c r="H93" s="179">
        <v>273</v>
      </c>
      <c r="I93" s="189">
        <v>134.35</v>
      </c>
      <c r="J93" s="173"/>
      <c r="K93" s="173"/>
      <c r="L93" s="187"/>
      <c r="M93" s="187"/>
      <c r="N93" s="387"/>
    </row>
    <row r="94" spans="1:14" ht="16" customHeight="1" x14ac:dyDescent="0.2">
      <c r="A94" s="369" t="s">
        <v>92</v>
      </c>
      <c r="B94" s="382" t="s">
        <v>84</v>
      </c>
      <c r="C94" s="164">
        <v>1500</v>
      </c>
      <c r="D94" s="164">
        <v>1500</v>
      </c>
      <c r="E94" s="174">
        <v>1</v>
      </c>
      <c r="F94" s="144" t="s">
        <v>28</v>
      </c>
      <c r="G94" s="165"/>
      <c r="H94" s="196">
        <v>600</v>
      </c>
      <c r="I94" s="197">
        <v>205.41</v>
      </c>
      <c r="J94" s="153"/>
      <c r="K94" s="153"/>
      <c r="L94" s="3" t="s">
        <v>11</v>
      </c>
      <c r="M94" s="153" t="s">
        <v>91</v>
      </c>
      <c r="N94" s="385">
        <f>SUM(H94:H109)</f>
        <v>13410</v>
      </c>
    </row>
    <row r="95" spans="1:14" ht="17" x14ac:dyDescent="0.2">
      <c r="A95" s="370"/>
      <c r="B95" s="383"/>
      <c r="C95" s="368">
        <v>3000</v>
      </c>
      <c r="D95" s="368">
        <v>2500</v>
      </c>
      <c r="E95" s="105">
        <v>1</v>
      </c>
      <c r="F95" s="81" t="s">
        <v>43</v>
      </c>
      <c r="G95" s="15"/>
      <c r="H95" s="104">
        <v>495</v>
      </c>
      <c r="I95" s="73">
        <v>169.2</v>
      </c>
      <c r="J95" s="3"/>
      <c r="K95" s="3"/>
      <c r="L95" s="113"/>
      <c r="M95" s="113"/>
      <c r="N95" s="386"/>
    </row>
    <row r="96" spans="1:14" ht="17" x14ac:dyDescent="0.2">
      <c r="A96" s="370"/>
      <c r="B96" s="383"/>
      <c r="C96" s="368"/>
      <c r="D96" s="368"/>
      <c r="E96" s="105">
        <v>1</v>
      </c>
      <c r="F96" s="81" t="s">
        <v>93</v>
      </c>
      <c r="G96" s="15"/>
      <c r="H96" s="104">
        <v>1560</v>
      </c>
      <c r="I96" s="73">
        <v>535</v>
      </c>
      <c r="J96" s="3"/>
      <c r="K96" s="3"/>
      <c r="L96" s="3" t="s">
        <v>11</v>
      </c>
      <c r="M96" s="3" t="s">
        <v>91</v>
      </c>
      <c r="N96" s="386"/>
    </row>
    <row r="97" spans="1:14" ht="17" x14ac:dyDescent="0.2">
      <c r="A97" s="370"/>
      <c r="B97" s="383"/>
      <c r="C97" s="368"/>
      <c r="D97" s="368"/>
      <c r="E97" s="109">
        <v>1</v>
      </c>
      <c r="F97" s="110" t="s">
        <v>45</v>
      </c>
      <c r="G97" s="15"/>
      <c r="H97" s="106">
        <v>536</v>
      </c>
      <c r="I97" s="119">
        <v>268</v>
      </c>
      <c r="J97" s="3"/>
      <c r="K97" s="3"/>
      <c r="L97" s="113"/>
      <c r="M97" s="113"/>
      <c r="N97" s="386"/>
    </row>
    <row r="98" spans="1:14" ht="17" x14ac:dyDescent="0.2">
      <c r="A98" s="370"/>
      <c r="B98" s="345" t="s">
        <v>85</v>
      </c>
      <c r="C98" s="24">
        <v>1000</v>
      </c>
      <c r="D98" s="24">
        <v>2500</v>
      </c>
      <c r="E98" s="128">
        <v>1</v>
      </c>
      <c r="F98" s="82" t="s">
        <v>28</v>
      </c>
      <c r="G98" s="15"/>
      <c r="H98" s="104">
        <v>545</v>
      </c>
      <c r="I98" s="73">
        <v>185.82</v>
      </c>
      <c r="J98" s="3"/>
      <c r="K98" s="3"/>
      <c r="L98" s="3" t="s">
        <v>11</v>
      </c>
      <c r="M98" s="3" t="s">
        <v>91</v>
      </c>
      <c r="N98" s="386"/>
    </row>
    <row r="99" spans="1:14" ht="17" x14ac:dyDescent="0.2">
      <c r="A99" s="370"/>
      <c r="B99" s="346"/>
      <c r="C99" s="357">
        <v>2000</v>
      </c>
      <c r="D99" s="357">
        <v>2500</v>
      </c>
      <c r="E99" s="105">
        <v>1</v>
      </c>
      <c r="F99" s="81" t="s">
        <v>43</v>
      </c>
      <c r="G99" s="15"/>
      <c r="H99" s="104">
        <v>395</v>
      </c>
      <c r="I99" s="73">
        <v>135.36000000000001</v>
      </c>
      <c r="J99" s="3"/>
      <c r="K99" s="3"/>
      <c r="L99" s="113"/>
      <c r="M99" s="113"/>
      <c r="N99" s="386"/>
    </row>
    <row r="100" spans="1:14" ht="17" x14ac:dyDescent="0.2">
      <c r="A100" s="370"/>
      <c r="B100" s="346"/>
      <c r="C100" s="358"/>
      <c r="D100" s="358"/>
      <c r="E100" s="105">
        <v>1</v>
      </c>
      <c r="F100" s="81" t="s">
        <v>93</v>
      </c>
      <c r="G100" s="15"/>
      <c r="H100" s="104">
        <v>1385</v>
      </c>
      <c r="I100" s="73">
        <v>475</v>
      </c>
      <c r="J100" s="3"/>
      <c r="K100" s="3"/>
      <c r="L100" s="3" t="s">
        <v>11</v>
      </c>
      <c r="M100" s="3" t="s">
        <v>91</v>
      </c>
      <c r="N100" s="386"/>
    </row>
    <row r="101" spans="1:14" ht="17" x14ac:dyDescent="0.2">
      <c r="A101" s="370"/>
      <c r="B101" s="351"/>
      <c r="C101" s="359"/>
      <c r="D101" s="359"/>
      <c r="E101" s="109">
        <v>1</v>
      </c>
      <c r="F101" s="110" t="s">
        <v>45</v>
      </c>
      <c r="G101" s="15"/>
      <c r="H101" s="106">
        <v>360</v>
      </c>
      <c r="I101" s="119">
        <v>180</v>
      </c>
      <c r="J101" s="3"/>
      <c r="K101" s="3"/>
      <c r="L101" s="113"/>
      <c r="M101" s="113"/>
      <c r="N101" s="386"/>
    </row>
    <row r="102" spans="1:14" ht="17" x14ac:dyDescent="0.2">
      <c r="A102" s="370"/>
      <c r="B102" s="345" t="s">
        <v>86</v>
      </c>
      <c r="C102" s="24">
        <v>2100</v>
      </c>
      <c r="D102" s="24">
        <v>2500</v>
      </c>
      <c r="E102" s="105">
        <v>2</v>
      </c>
      <c r="F102" s="82" t="s">
        <v>37</v>
      </c>
      <c r="G102" s="15"/>
      <c r="H102" s="106">
        <v>1690</v>
      </c>
      <c r="I102" s="119">
        <v>578.99</v>
      </c>
      <c r="J102" s="3"/>
      <c r="K102" s="3"/>
      <c r="L102" s="3" t="s">
        <v>11</v>
      </c>
      <c r="M102" s="3" t="s">
        <v>91</v>
      </c>
      <c r="N102" s="386"/>
    </row>
    <row r="103" spans="1:14" ht="17" x14ac:dyDescent="0.2">
      <c r="A103" s="370"/>
      <c r="B103" s="346"/>
      <c r="C103" s="357">
        <v>4000</v>
      </c>
      <c r="D103" s="357">
        <v>2500</v>
      </c>
      <c r="E103" s="105">
        <v>1</v>
      </c>
      <c r="F103" s="81" t="s">
        <v>43</v>
      </c>
      <c r="G103" s="15"/>
      <c r="H103" s="104">
        <v>900</v>
      </c>
      <c r="I103" s="73">
        <v>307.94</v>
      </c>
      <c r="J103" s="3"/>
      <c r="K103" s="3"/>
      <c r="L103" s="113"/>
      <c r="M103" s="113"/>
      <c r="N103" s="386"/>
    </row>
    <row r="104" spans="1:14" ht="17" x14ac:dyDescent="0.2">
      <c r="A104" s="370"/>
      <c r="B104" s="346"/>
      <c r="C104" s="358"/>
      <c r="D104" s="358"/>
      <c r="E104" s="105">
        <v>1</v>
      </c>
      <c r="F104" s="81" t="s">
        <v>93</v>
      </c>
      <c r="G104" s="15"/>
      <c r="H104" s="104">
        <v>1735</v>
      </c>
      <c r="I104" s="73">
        <v>595</v>
      </c>
      <c r="J104" s="3"/>
      <c r="K104" s="3"/>
      <c r="L104" s="3" t="s">
        <v>11</v>
      </c>
      <c r="M104" s="3" t="s">
        <v>91</v>
      </c>
      <c r="N104" s="386"/>
    </row>
    <row r="105" spans="1:14" ht="17" x14ac:dyDescent="0.2">
      <c r="A105" s="370"/>
      <c r="B105" s="351"/>
      <c r="C105" s="359"/>
      <c r="D105" s="359"/>
      <c r="E105" s="109">
        <v>1</v>
      </c>
      <c r="F105" s="110" t="s">
        <v>45</v>
      </c>
      <c r="G105" s="15"/>
      <c r="H105" s="106">
        <v>696</v>
      </c>
      <c r="I105" s="119">
        <v>348</v>
      </c>
      <c r="J105" s="3"/>
      <c r="K105" s="3"/>
      <c r="L105" s="113"/>
      <c r="M105" s="113"/>
      <c r="N105" s="386"/>
    </row>
    <row r="106" spans="1:14" ht="17" x14ac:dyDescent="0.2">
      <c r="A106" s="370"/>
      <c r="B106" s="345" t="s">
        <v>87</v>
      </c>
      <c r="C106" s="24">
        <v>1000</v>
      </c>
      <c r="D106" s="24">
        <v>2500</v>
      </c>
      <c r="E106" s="128">
        <v>1</v>
      </c>
      <c r="F106" s="82" t="s">
        <v>28</v>
      </c>
      <c r="G106" s="15"/>
      <c r="H106" s="104">
        <v>545</v>
      </c>
      <c r="I106" s="73">
        <v>185.82</v>
      </c>
      <c r="J106" s="3"/>
      <c r="K106" s="3"/>
      <c r="L106" s="3" t="s">
        <v>11</v>
      </c>
      <c r="M106" s="3" t="s">
        <v>91</v>
      </c>
      <c r="N106" s="386"/>
    </row>
    <row r="107" spans="1:14" ht="17" x14ac:dyDescent="0.2">
      <c r="A107" s="370"/>
      <c r="B107" s="346"/>
      <c r="C107" s="357">
        <v>1500</v>
      </c>
      <c r="D107" s="357">
        <v>2500</v>
      </c>
      <c r="E107" s="105">
        <v>1</v>
      </c>
      <c r="F107" s="81" t="s">
        <v>43</v>
      </c>
      <c r="G107" s="15"/>
      <c r="H107" s="104">
        <v>295</v>
      </c>
      <c r="I107" s="73">
        <v>101.52</v>
      </c>
      <c r="J107" s="3"/>
      <c r="K107" s="3"/>
      <c r="L107" s="113"/>
      <c r="M107" s="113"/>
      <c r="N107" s="386"/>
    </row>
    <row r="108" spans="1:14" ht="17" x14ac:dyDescent="0.2">
      <c r="A108" s="370"/>
      <c r="B108" s="346"/>
      <c r="C108" s="358"/>
      <c r="D108" s="358"/>
      <c r="E108" s="105">
        <v>1</v>
      </c>
      <c r="F108" s="81" t="s">
        <v>93</v>
      </c>
      <c r="G108" s="15"/>
      <c r="H108" s="104">
        <v>1385</v>
      </c>
      <c r="I108" s="73">
        <v>475</v>
      </c>
      <c r="J108" s="3"/>
      <c r="K108" s="3"/>
      <c r="L108" s="3" t="s">
        <v>11</v>
      </c>
      <c r="M108" s="3" t="s">
        <v>91</v>
      </c>
      <c r="N108" s="386"/>
    </row>
    <row r="109" spans="1:14" ht="18" thickBot="1" x14ac:dyDescent="0.25">
      <c r="A109" s="371"/>
      <c r="B109" s="347"/>
      <c r="C109" s="363"/>
      <c r="D109" s="363"/>
      <c r="E109" s="176">
        <v>1</v>
      </c>
      <c r="F109" s="177" t="s">
        <v>45</v>
      </c>
      <c r="G109" s="154"/>
      <c r="H109" s="179">
        <v>288</v>
      </c>
      <c r="I109" s="189">
        <v>144</v>
      </c>
      <c r="J109" s="173"/>
      <c r="K109" s="198"/>
      <c r="L109" s="199"/>
      <c r="M109" s="199"/>
      <c r="N109" s="387"/>
    </row>
    <row r="110" spans="1:14" x14ac:dyDescent="0.2">
      <c r="A110" s="89"/>
      <c r="B110" s="120"/>
      <c r="C110" s="32"/>
      <c r="D110" s="32"/>
      <c r="E110" s="129"/>
      <c r="F110" s="130"/>
      <c r="G110" s="41"/>
      <c r="H110" s="126"/>
      <c r="I110" s="127"/>
      <c r="J110" s="36"/>
      <c r="K110" s="25"/>
      <c r="L110" s="35"/>
      <c r="M110" s="25"/>
      <c r="N110" s="135"/>
    </row>
    <row r="111" spans="1:14" ht="17" x14ac:dyDescent="0.2">
      <c r="A111" s="26"/>
      <c r="B111" s="26"/>
      <c r="C111" s="32"/>
      <c r="D111" s="32"/>
      <c r="E111" s="67"/>
      <c r="F111" s="32"/>
      <c r="G111" s="51"/>
      <c r="H111" s="43">
        <f>SUM(H6:H109)</f>
        <v>97822.5</v>
      </c>
      <c r="I111" s="77">
        <f>SUM(I6:I109)</f>
        <v>35370.209999999992</v>
      </c>
      <c r="J111" s="36"/>
      <c r="K111" s="25"/>
      <c r="L111" s="35"/>
      <c r="M111" s="50"/>
      <c r="N111" s="136">
        <f>SUM(N6:N109)</f>
        <v>97822.5</v>
      </c>
    </row>
    <row r="112" spans="1:14" ht="17" x14ac:dyDescent="0.2">
      <c r="A112" s="26"/>
      <c r="B112" s="26"/>
      <c r="C112" s="32"/>
      <c r="D112" s="32"/>
      <c r="E112" s="67"/>
      <c r="F112" s="32"/>
      <c r="G112" s="41"/>
      <c r="H112" s="42"/>
      <c r="I112" s="76"/>
      <c r="J112" s="36"/>
      <c r="K112" s="25"/>
      <c r="L112" s="35"/>
      <c r="M112" s="50"/>
      <c r="N112" s="136"/>
    </row>
    <row r="113" spans="1:14" ht="17" x14ac:dyDescent="0.2">
      <c r="A113" s="26"/>
      <c r="B113" s="26"/>
      <c r="C113" s="32"/>
      <c r="D113" s="32"/>
      <c r="E113" s="67"/>
      <c r="F113" s="12"/>
      <c r="G113" s="41"/>
      <c r="H113" s="42"/>
      <c r="I113" s="76"/>
      <c r="J113" s="36"/>
      <c r="K113" s="25"/>
      <c r="L113" s="35"/>
      <c r="M113" s="50"/>
      <c r="N113" s="136"/>
    </row>
    <row r="114" spans="1:14" x14ac:dyDescent="0.2">
      <c r="A114" s="49" t="s">
        <v>16</v>
      </c>
      <c r="B114" s="49"/>
      <c r="C114" s="22"/>
      <c r="D114" s="22"/>
      <c r="E114" s="44"/>
      <c r="F114" s="22"/>
      <c r="G114" s="44"/>
      <c r="H114" s="60"/>
      <c r="I114" s="78"/>
      <c r="J114" s="12"/>
      <c r="K114" s="20"/>
      <c r="L114" s="20"/>
      <c r="M114" s="20"/>
      <c r="N114" s="137"/>
    </row>
    <row r="115" spans="1:14" x14ac:dyDescent="0.2">
      <c r="A115" s="49" t="s">
        <v>17</v>
      </c>
      <c r="B115" s="49"/>
      <c r="C115" s="22"/>
      <c r="D115" s="22"/>
      <c r="E115" s="44"/>
      <c r="F115" s="22"/>
      <c r="G115" s="44"/>
      <c r="H115" s="60"/>
      <c r="I115" s="78"/>
      <c r="J115" s="12"/>
      <c r="K115" s="20"/>
      <c r="L115" s="20"/>
      <c r="M115" s="20"/>
      <c r="N115" s="137"/>
    </row>
    <row r="116" spans="1:14" x14ac:dyDescent="0.2">
      <c r="A116" s="90" t="s">
        <v>26</v>
      </c>
      <c r="B116" s="90"/>
      <c r="C116" s="22"/>
      <c r="D116" s="22"/>
      <c r="E116" s="44"/>
      <c r="F116" s="22"/>
      <c r="G116" s="44"/>
      <c r="H116" s="60"/>
      <c r="I116" s="78"/>
      <c r="J116" s="12"/>
      <c r="K116" s="20"/>
      <c r="L116" s="20"/>
      <c r="M116" s="20"/>
      <c r="N116" s="137"/>
    </row>
    <row r="117" spans="1:14" x14ac:dyDescent="0.2">
      <c r="A117" s="91" t="s">
        <v>18</v>
      </c>
      <c r="B117" s="91"/>
      <c r="C117" s="22"/>
      <c r="D117" s="22"/>
      <c r="E117" s="44"/>
      <c r="F117" s="22"/>
      <c r="G117" s="44"/>
      <c r="H117" s="60"/>
      <c r="I117" s="78"/>
      <c r="J117" s="12"/>
      <c r="K117" s="20"/>
      <c r="L117" s="20"/>
      <c r="M117" s="20"/>
      <c r="N117" s="137"/>
    </row>
    <row r="118" spans="1:14" x14ac:dyDescent="0.2">
      <c r="A118" s="91" t="s">
        <v>19</v>
      </c>
      <c r="B118" s="91"/>
      <c r="C118" s="22"/>
      <c r="D118" s="22"/>
      <c r="E118" s="44"/>
      <c r="F118" s="22"/>
      <c r="G118" s="44"/>
      <c r="H118" s="60"/>
      <c r="I118" s="78"/>
      <c r="J118" s="12"/>
      <c r="K118" s="20"/>
      <c r="L118" s="20"/>
      <c r="M118" s="20"/>
      <c r="N118" s="137"/>
    </row>
    <row r="119" spans="1:14" x14ac:dyDescent="0.2">
      <c r="F119" s="1"/>
      <c r="M119" s="2"/>
    </row>
    <row r="120" spans="1:14" x14ac:dyDescent="0.2">
      <c r="F120" s="1"/>
      <c r="M120" s="2"/>
    </row>
    <row r="121" spans="1:14" x14ac:dyDescent="0.2">
      <c r="F121" s="1"/>
      <c r="M121" s="2"/>
    </row>
    <row r="122" spans="1:14" x14ac:dyDescent="0.2">
      <c r="F122" s="1"/>
      <c r="M122" s="2"/>
    </row>
    <row r="123" spans="1:14" x14ac:dyDescent="0.2">
      <c r="F123" s="1"/>
      <c r="M123" s="2"/>
    </row>
    <row r="124" spans="1:14" x14ac:dyDescent="0.2">
      <c r="F124" s="1"/>
      <c r="M124" s="2"/>
    </row>
    <row r="125" spans="1:14" x14ac:dyDescent="0.2">
      <c r="F125" s="1"/>
      <c r="M125" s="2"/>
    </row>
    <row r="126" spans="1:14" x14ac:dyDescent="0.2">
      <c r="F126" s="1"/>
      <c r="M126" s="2"/>
    </row>
    <row r="127" spans="1:14" x14ac:dyDescent="0.2">
      <c r="F127" s="1"/>
      <c r="M127" s="2"/>
    </row>
    <row r="128" spans="1:14" x14ac:dyDescent="0.2">
      <c r="F128" s="1"/>
      <c r="M128" s="2"/>
    </row>
    <row r="129" spans="6:13" x14ac:dyDescent="0.2">
      <c r="F129" s="1"/>
      <c r="M129" s="2"/>
    </row>
    <row r="130" spans="6:13" x14ac:dyDescent="0.2">
      <c r="F130" s="1"/>
      <c r="M130" s="2"/>
    </row>
    <row r="131" spans="6:13" x14ac:dyDescent="0.2">
      <c r="F131" s="1"/>
      <c r="M131" s="2"/>
    </row>
    <row r="132" spans="6:13" x14ac:dyDescent="0.2">
      <c r="F132" s="1"/>
      <c r="M132" s="2"/>
    </row>
    <row r="133" spans="6:13" x14ac:dyDescent="0.2">
      <c r="F133" s="1"/>
      <c r="M133" s="2"/>
    </row>
    <row r="134" spans="6:13" x14ac:dyDescent="0.2">
      <c r="F134" s="1"/>
      <c r="M134" s="2"/>
    </row>
    <row r="135" spans="6:13" x14ac:dyDescent="0.2">
      <c r="F135" s="1"/>
      <c r="M135" s="2"/>
    </row>
  </sheetData>
  <mergeCells count="97">
    <mergeCell ref="C2:D2"/>
    <mergeCell ref="A6:A13"/>
    <mergeCell ref="B6:B9"/>
    <mergeCell ref="N6:N13"/>
    <mergeCell ref="C7:C9"/>
    <mergeCell ref="D7:D9"/>
    <mergeCell ref="B10:B13"/>
    <mergeCell ref="C11:C13"/>
    <mergeCell ref="D11:D13"/>
    <mergeCell ref="A16:A20"/>
    <mergeCell ref="B16:B19"/>
    <mergeCell ref="N16:N20"/>
    <mergeCell ref="C17:C19"/>
    <mergeCell ref="D17:D19"/>
    <mergeCell ref="N30:N38"/>
    <mergeCell ref="B33:B35"/>
    <mergeCell ref="C33:C35"/>
    <mergeCell ref="D33:D35"/>
    <mergeCell ref="A21:A28"/>
    <mergeCell ref="B21:B24"/>
    <mergeCell ref="N21:N28"/>
    <mergeCell ref="C22:C24"/>
    <mergeCell ref="D22:D24"/>
    <mergeCell ref="B25:B28"/>
    <mergeCell ref="C26:C27"/>
    <mergeCell ref="D26:D27"/>
    <mergeCell ref="B36:B38"/>
    <mergeCell ref="C36:C38"/>
    <mergeCell ref="D36:D38"/>
    <mergeCell ref="D30:D32"/>
    <mergeCell ref="A40:A47"/>
    <mergeCell ref="B40:B43"/>
    <mergeCell ref="A30:A38"/>
    <mergeCell ref="B30:B32"/>
    <mergeCell ref="C30:C32"/>
    <mergeCell ref="N40:N48"/>
    <mergeCell ref="C41:C43"/>
    <mergeCell ref="D41:D43"/>
    <mergeCell ref="B44:B47"/>
    <mergeCell ref="C45:C47"/>
    <mergeCell ref="D45:D47"/>
    <mergeCell ref="N49:N61"/>
    <mergeCell ref="C50:C52"/>
    <mergeCell ref="D50:D52"/>
    <mergeCell ref="B53:B56"/>
    <mergeCell ref="C54:C56"/>
    <mergeCell ref="D54:D56"/>
    <mergeCell ref="B57:B60"/>
    <mergeCell ref="C58:C60"/>
    <mergeCell ref="D58:D60"/>
    <mergeCell ref="A62:A73"/>
    <mergeCell ref="B62:B65"/>
    <mergeCell ref="C71:C73"/>
    <mergeCell ref="D71:D73"/>
    <mergeCell ref="A49:A60"/>
    <mergeCell ref="B49:B52"/>
    <mergeCell ref="N62:N74"/>
    <mergeCell ref="C63:C65"/>
    <mergeCell ref="D63:D65"/>
    <mergeCell ref="B66:B69"/>
    <mergeCell ref="C67:C69"/>
    <mergeCell ref="D67:D69"/>
    <mergeCell ref="B70:B73"/>
    <mergeCell ref="A75:A83"/>
    <mergeCell ref="B75:B77"/>
    <mergeCell ref="C75:C77"/>
    <mergeCell ref="N75:N84"/>
    <mergeCell ref="B78:B80"/>
    <mergeCell ref="C78:C80"/>
    <mergeCell ref="D78:D80"/>
    <mergeCell ref="B81:B83"/>
    <mergeCell ref="C81:C83"/>
    <mergeCell ref="D81:D83"/>
    <mergeCell ref="D75:D77"/>
    <mergeCell ref="N85:N93"/>
    <mergeCell ref="C86:C88"/>
    <mergeCell ref="D86:D88"/>
    <mergeCell ref="A90:A93"/>
    <mergeCell ref="B90:B93"/>
    <mergeCell ref="C91:C93"/>
    <mergeCell ref="D91:D93"/>
    <mergeCell ref="A85:A88"/>
    <mergeCell ref="B85:B88"/>
    <mergeCell ref="A94:A109"/>
    <mergeCell ref="B94:B97"/>
    <mergeCell ref="N94:N109"/>
    <mergeCell ref="C95:C97"/>
    <mergeCell ref="D95:D97"/>
    <mergeCell ref="B98:B101"/>
    <mergeCell ref="C99:C101"/>
    <mergeCell ref="D99:D101"/>
    <mergeCell ref="B102:B105"/>
    <mergeCell ref="C103:C105"/>
    <mergeCell ref="D103:D105"/>
    <mergeCell ref="B106:B109"/>
    <mergeCell ref="C107:C109"/>
    <mergeCell ref="D107:D109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8" ma:contentTypeDescription="Create a new document." ma:contentTypeScope="" ma:versionID="5c6c45fc6cdc1322fef68344767cf8c3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c03d9a0bba3e58e097ed24d6a6df1a0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475D3-5CD6-4CA5-B570-1280235FC83E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0dddf3cb-0bd4-4e55-ab2c-5abd4ce7580a"/>
    <ds:schemaRef ds:uri="0939dbf7-a5b3-4eeb-9dff-eb084b7b473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1FFA0-9CDC-4573-BD33-B1D455246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House 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Rachel Baugh</cp:lastModifiedBy>
  <cp:revision/>
  <cp:lastPrinted>2026-02-16T11:01:08Z</cp:lastPrinted>
  <dcterms:created xsi:type="dcterms:W3CDTF">2018-06-08T14:14:02Z</dcterms:created>
  <dcterms:modified xsi:type="dcterms:W3CDTF">2026-04-02T12:36:08Z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  <property fmtid="{D5CDD505-2E9C-101B-9397-08002B2CF9AE}" pid="5" name="MediaServiceImageTags">
    <vt:lpwstr/>
  </property>
</Properties>
</file>