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ch/Downloads/"/>
    </mc:Choice>
  </mc:AlternateContent>
  <xr:revisionPtr revIDLastSave="0" documentId="13_ncr:1_{431A3083-9378-7D44-8AE9-32A79443C404}" xr6:coauthVersionLast="47" xr6:coauthVersionMax="47" xr10:uidLastSave="{00000000-0000-0000-0000-000000000000}"/>
  <bookViews>
    <workbookView xWindow="360" yWindow="500" windowWidth="35960" windowHeight="22680" xr2:uid="{D2E6AFB7-B6AE-407A-90C2-4B44499980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1" l="1"/>
  <c r="J116" i="1"/>
  <c r="P116" i="1"/>
  <c r="O8" i="1"/>
  <c r="O9" i="1"/>
  <c r="O10" i="1"/>
  <c r="O11" i="1"/>
  <c r="O12" i="1"/>
  <c r="O13" i="1"/>
  <c r="O14" i="1"/>
  <c r="O15" i="1"/>
  <c r="O16" i="1"/>
  <c r="O17" i="1"/>
  <c r="O18" i="1"/>
  <c r="O7" i="1"/>
  <c r="P7" i="1" l="1"/>
  <c r="P13" i="1"/>
  <c r="O109" i="1"/>
  <c r="O110" i="1"/>
  <c r="O111" i="1"/>
  <c r="O112" i="1"/>
  <c r="O113" i="1"/>
  <c r="O108" i="1"/>
  <c r="O106" i="1"/>
  <c r="O105" i="1"/>
  <c r="O99" i="1"/>
  <c r="O100" i="1"/>
  <c r="O101" i="1"/>
  <c r="O102" i="1"/>
  <c r="O103" i="1"/>
  <c r="O98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80" i="1"/>
  <c r="O74" i="1"/>
  <c r="O75" i="1"/>
  <c r="O76" i="1"/>
  <c r="O77" i="1"/>
  <c r="O78" i="1"/>
  <c r="O73" i="1"/>
  <c r="O67" i="1"/>
  <c r="O68" i="1"/>
  <c r="O69" i="1"/>
  <c r="O70" i="1"/>
  <c r="O71" i="1"/>
  <c r="O66" i="1"/>
  <c r="O62" i="1"/>
  <c r="O63" i="1"/>
  <c r="O64" i="1"/>
  <c r="O61" i="1"/>
  <c r="O59" i="1"/>
  <c r="O58" i="1"/>
  <c r="O54" i="1"/>
  <c r="O55" i="1"/>
  <c r="O56" i="1"/>
  <c r="O53" i="1"/>
  <c r="O33" i="1"/>
  <c r="O34" i="1"/>
  <c r="O35" i="1"/>
  <c r="O36" i="1"/>
  <c r="O37" i="1"/>
  <c r="O32" i="1"/>
  <c r="O47" i="1"/>
  <c r="O48" i="1"/>
  <c r="O49" i="1"/>
  <c r="O50" i="1"/>
  <c r="O51" i="1"/>
  <c r="O46" i="1"/>
  <c r="O40" i="1"/>
  <c r="O41" i="1"/>
  <c r="O42" i="1"/>
  <c r="O43" i="1"/>
  <c r="O44" i="1"/>
  <c r="O39" i="1"/>
  <c r="O27" i="1"/>
  <c r="O28" i="1"/>
  <c r="O29" i="1"/>
  <c r="O30" i="1"/>
  <c r="O26" i="1"/>
  <c r="O21" i="1"/>
  <c r="O22" i="1"/>
  <c r="O23" i="1"/>
  <c r="O24" i="1"/>
  <c r="O20" i="1"/>
  <c r="P105" i="1" l="1"/>
  <c r="P26" i="1"/>
  <c r="P94" i="1"/>
  <c r="P101" i="1"/>
  <c r="P111" i="1"/>
  <c r="P91" i="1"/>
  <c r="P98" i="1"/>
  <c r="P108" i="1"/>
  <c r="P86" i="1"/>
  <c r="P53" i="1"/>
  <c r="P22" i="1"/>
  <c r="P73" i="1"/>
  <c r="P83" i="1"/>
  <c r="P66" i="1"/>
  <c r="P76" i="1"/>
  <c r="P69" i="1"/>
  <c r="P32" i="1"/>
  <c r="P20" i="1"/>
  <c r="P42" i="1"/>
  <c r="P39" i="1"/>
  <c r="P61" i="1"/>
  <c r="P80" i="1"/>
  <c r="P49" i="1"/>
  <c r="P88" i="1"/>
  <c r="P28" i="1"/>
  <c r="P46" i="1"/>
  <c r="P58" i="1"/>
  <c r="P55" i="1"/>
  <c r="P35" i="1"/>
  <c r="P118" i="1" l="1"/>
</calcChain>
</file>

<file path=xl/sharedStrings.xml><?xml version="1.0" encoding="utf-8"?>
<sst xmlns="http://schemas.openxmlformats.org/spreadsheetml/2006/main" count="329" uniqueCount="120">
  <si>
    <t>SO17044 Hart</t>
  </si>
  <si>
    <t>hide</t>
  </si>
  <si>
    <t>Room Name</t>
  </si>
  <si>
    <t>Window/Door Ref</t>
  </si>
  <si>
    <t>Drop</t>
  </si>
  <si>
    <t>QTY</t>
  </si>
  <si>
    <t>Product</t>
  </si>
  <si>
    <t>Fabric Cost</t>
  </si>
  <si>
    <t>Cost to CP</t>
  </si>
  <si>
    <t>Single/Pair</t>
  </si>
  <si>
    <t>Fitting</t>
  </si>
  <si>
    <t>Operation</t>
  </si>
  <si>
    <t>ITEMISED</t>
  </si>
  <si>
    <t>Width (approx. total window size)</t>
  </si>
  <si>
    <t>WF1</t>
  </si>
  <si>
    <t>WF2</t>
  </si>
  <si>
    <t>Hand finished curtains, double pleat, blackout lining</t>
  </si>
  <si>
    <t>SG7610 30mm Metropole Band B, roller gliders and top fix brackets</t>
  </si>
  <si>
    <t>Fabric TBC Price Guide Romo Linara</t>
  </si>
  <si>
    <t>£49.50 p/m</t>
  </si>
  <si>
    <t>Pair</t>
  </si>
  <si>
    <t>Top</t>
  </si>
  <si>
    <t>Voile, double pleat, unlined, lead weight inside 75mm bottom hem</t>
  </si>
  <si>
    <t>JAB Fayola JA6057-070</t>
  </si>
  <si>
    <t>£72.90 p/m</t>
  </si>
  <si>
    <t>SG1280 in white, standard gliders, top fix</t>
  </si>
  <si>
    <t>Ensuite</t>
  </si>
  <si>
    <t>WF3</t>
  </si>
  <si>
    <t>3.1m</t>
  </si>
  <si>
    <t>Hand finished Roman, integrated returns and bonded blackout lining</t>
  </si>
  <si>
    <t>TBC</t>
  </si>
  <si>
    <t>Manual chain</t>
  </si>
  <si>
    <t>Voile Café-Style, with slot top header, unlined with lead weight inside 45mm bottom hem</t>
  </si>
  <si>
    <t>4.5m</t>
  </si>
  <si>
    <t>19mm Neo pole Spun Brass, recess brackets</t>
  </si>
  <si>
    <t>Single</t>
  </si>
  <si>
    <t>Recess</t>
  </si>
  <si>
    <t>Hand operation</t>
  </si>
  <si>
    <t xml:space="preserve">House bathroom </t>
  </si>
  <si>
    <t>WF4</t>
  </si>
  <si>
    <t>2.9m</t>
  </si>
  <si>
    <t>Bedroom 2</t>
  </si>
  <si>
    <t>WF8</t>
  </si>
  <si>
    <t>Bedroom 3</t>
  </si>
  <si>
    <t>WF5</t>
  </si>
  <si>
    <t>Hand finished curtain, double pleat, blackout lining</t>
  </si>
  <si>
    <t>13.8m</t>
  </si>
  <si>
    <t>WF6</t>
  </si>
  <si>
    <t>5.8m</t>
  </si>
  <si>
    <t>Bedroom 4</t>
  </si>
  <si>
    <t>Voiles, double pleat, unlined, lead weight inside 75mm bottom hem</t>
  </si>
  <si>
    <t>16.5m</t>
  </si>
  <si>
    <t>7.4m</t>
  </si>
  <si>
    <t>7.6m</t>
  </si>
  <si>
    <t>Office</t>
  </si>
  <si>
    <t>WG3</t>
  </si>
  <si>
    <t>Manual chain (LHC)</t>
  </si>
  <si>
    <t>WG4</t>
  </si>
  <si>
    <t>Manual chain (RHC)</t>
  </si>
  <si>
    <t>1.6m</t>
  </si>
  <si>
    <t>Utility</t>
  </si>
  <si>
    <t>WG5</t>
  </si>
  <si>
    <t>Face</t>
  </si>
  <si>
    <t>Cloakroom</t>
  </si>
  <si>
    <t>WG2</t>
  </si>
  <si>
    <t>Hand finished Roman, integrated returns, bonded blackout lining, 75mm bottom border and trimming to bottom edge</t>
  </si>
  <si>
    <t>1.5m</t>
  </si>
  <si>
    <t>Fabric TBC Price Guide Romo Linara (border)</t>
  </si>
  <si>
    <t>0.2m</t>
  </si>
  <si>
    <t xml:space="preserve">Trimming TBC based on Samuel &amp; Sons Caitlin Tassel Fringe </t>
  </si>
  <si>
    <t>£103.33 p/m</t>
  </si>
  <si>
    <t>Playroom</t>
  </si>
  <si>
    <t>DG3</t>
  </si>
  <si>
    <t>19.3m</t>
  </si>
  <si>
    <t>8.2m</t>
  </si>
  <si>
    <t>Dining room</t>
  </si>
  <si>
    <t>DG2</t>
  </si>
  <si>
    <t>16.2m</t>
  </si>
  <si>
    <t>7m</t>
  </si>
  <si>
    <t>Living Room</t>
  </si>
  <si>
    <t>14.4m</t>
  </si>
  <si>
    <t>Manual chain TBC</t>
  </si>
  <si>
    <t>Voile, double pleat, unlined, lead weight inside 45mm bottom hem</t>
  </si>
  <si>
    <t>SG1280 in white, standard gliders, two bends and top fix</t>
  </si>
  <si>
    <t>WG9</t>
  </si>
  <si>
    <t>Hand finished curtains, double pleat, standard lining</t>
  </si>
  <si>
    <t>6.8m</t>
  </si>
  <si>
    <t>Snug</t>
  </si>
  <si>
    <t>WG8</t>
  </si>
  <si>
    <t>15.6m</t>
  </si>
  <si>
    <t>Kitchen</t>
  </si>
  <si>
    <t xml:space="preserve">WG7 </t>
  </si>
  <si>
    <t>Manual Chain (LHC)</t>
  </si>
  <si>
    <t>Yoga Studio</t>
  </si>
  <si>
    <t>DG6</t>
  </si>
  <si>
    <t>WG6</t>
  </si>
  <si>
    <t>Voile, 80mm wave header, unlined, lead weight inside 75mm bottom hem</t>
  </si>
  <si>
    <t>Voiles, 80mm wave header, unlined, lead weight inside 75mm bottom hem</t>
  </si>
  <si>
    <t>13.6m</t>
  </si>
  <si>
    <t>Single (RHS)</t>
  </si>
  <si>
    <t>Subtotal excl. GST</t>
  </si>
  <si>
    <t>GST</t>
  </si>
  <si>
    <t>Total</t>
  </si>
  <si>
    <t>Retail</t>
  </si>
  <si>
    <t>SG7610 30mm Metropole Colour Band B, roller gliders and top fix brackets</t>
  </si>
  <si>
    <t>SG7610 30mm Metropole colour Band B, 80mm standard wave gliders, adjustable brake, enhanced wave and top fix brackets</t>
  </si>
  <si>
    <t>WG1 Bay Window</t>
  </si>
  <si>
    <t xml:space="preserve">DG8 Garden </t>
  </si>
  <si>
    <t>10.8m</t>
  </si>
  <si>
    <t>4.3m</t>
  </si>
  <si>
    <t>Umrba Evolve Roller blind with custom-coloured 100mm square fascia, based on fabric Eris. (TBC) Custom colour from K7 RAL</t>
  </si>
  <si>
    <t>top</t>
  </si>
  <si>
    <t>hand operation</t>
  </si>
  <si>
    <t>Master bedroom</t>
  </si>
  <si>
    <t>Sub Total</t>
  </si>
  <si>
    <t>Based on plan and information provided</t>
  </si>
  <si>
    <t>Control systems, power packs, wiring and programming not included</t>
  </si>
  <si>
    <t>Please note, 100% or high percentage natural fibre fabrics will show creases and has movement within the fabric.</t>
  </si>
  <si>
    <t>Quote is valid for 14 days, price subject to site survey.</t>
  </si>
  <si>
    <t>Normal terms and conditions apply.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</si>
</sst>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&quot;£&quot;#,##0.00"/>
    <numFmt numFmtId="166" formatCode="[$£-809]#,##0.00"/>
    <numFmt numFmtId="167" formatCode="[$-F800]dddd\,\ mmmm\ dd\,\ yyyy"/>
    <numFmt numFmtId="168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00B4B0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color theme="9" tint="-0.249977111117893"/>
      <name val="Aptos Display"/>
      <family val="2"/>
      <scheme val="major"/>
    </font>
    <font>
      <b/>
      <sz val="14"/>
      <color rgb="FFFF0000"/>
      <name val="Aptos Display"/>
      <family val="2"/>
      <scheme val="major"/>
    </font>
    <font>
      <b/>
      <sz val="14"/>
      <color theme="9" tint="-0.249977111117893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33CCCC"/>
      <name val="Aptos Narrow"/>
      <family val="2"/>
      <scheme val="minor"/>
    </font>
    <font>
      <b/>
      <sz val="14"/>
      <color theme="1"/>
      <name val="Aptos Display (Headings)"/>
    </font>
    <font>
      <sz val="11"/>
      <color theme="1"/>
      <name val="Aptos Display"/>
      <scheme val="major"/>
    </font>
    <font>
      <sz val="14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B9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14" fontId="4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wrapText="1"/>
    </xf>
    <xf numFmtId="164" fontId="9" fillId="0" borderId="0" xfId="1" applyFont="1" applyBorder="1" applyAlignment="1">
      <alignment horizontal="center" wrapText="1"/>
    </xf>
    <xf numFmtId="167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166" fontId="10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11" fillId="0" borderId="0" xfId="1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165" fontId="12" fillId="3" borderId="2" xfId="0" applyNumberFormat="1" applyFont="1" applyFill="1" applyBorder="1" applyAlignment="1">
      <alignment horizontal="center" vertical="center" wrapText="1"/>
    </xf>
    <xf numFmtId="166" fontId="10" fillId="3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8" fontId="15" fillId="0" borderId="3" xfId="1" applyNumberFormat="1" applyFont="1" applyBorder="1" applyAlignment="1">
      <alignment wrapText="1"/>
    </xf>
    <xf numFmtId="168" fontId="2" fillId="0" borderId="3" xfId="1" applyNumberFormat="1" applyFont="1" applyBorder="1" applyAlignment="1">
      <alignment wrapText="1"/>
    </xf>
    <xf numFmtId="164" fontId="0" fillId="0" borderId="3" xfId="1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 wrapText="1"/>
    </xf>
    <xf numFmtId="0" fontId="15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0" fillId="0" borderId="6" xfId="0" applyBorder="1" applyAlignment="1">
      <alignment wrapText="1"/>
    </xf>
    <xf numFmtId="164" fontId="15" fillId="0" borderId="3" xfId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13" xfId="0" applyBorder="1" applyAlignment="1">
      <alignment horizontal="center" wrapText="1"/>
    </xf>
    <xf numFmtId="168" fontId="15" fillId="0" borderId="3" xfId="1" applyNumberFormat="1" applyFont="1" applyFill="1" applyBorder="1" applyAlignment="1">
      <alignment wrapText="1"/>
    </xf>
    <xf numFmtId="168" fontId="2" fillId="0" borderId="3" xfId="1" applyNumberFormat="1" applyFont="1" applyFill="1" applyBorder="1" applyAlignment="1">
      <alignment wrapText="1"/>
    </xf>
    <xf numFmtId="164" fontId="0" fillId="0" borderId="7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4" fontId="2" fillId="0" borderId="3" xfId="1" applyFont="1" applyBorder="1" applyAlignment="1">
      <alignment wrapText="1"/>
    </xf>
    <xf numFmtId="164" fontId="0" fillId="0" borderId="3" xfId="1" applyFont="1" applyFill="1" applyBorder="1" applyAlignment="1">
      <alignment wrapText="1"/>
    </xf>
    <xf numFmtId="168" fontId="0" fillId="0" borderId="0" xfId="0" applyNumberFormat="1" applyAlignment="1">
      <alignment wrapText="1"/>
    </xf>
    <xf numFmtId="168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0" fillId="0" borderId="12" xfId="0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4" fontId="10" fillId="0" borderId="0" xfId="0" applyNumberFormat="1" applyFont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" fontId="18" fillId="0" borderId="0" xfId="0" applyNumberFormat="1" applyFont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164" fontId="0" fillId="0" borderId="3" xfId="1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164" fontId="0" fillId="0" borderId="9" xfId="1" applyFont="1" applyBorder="1" applyAlignment="1">
      <alignment horizontal="center" wrapText="1"/>
    </xf>
    <xf numFmtId="164" fontId="0" fillId="0" borderId="10" xfId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4" fontId="0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963083</xdr:colOff>
      <xdr:row>2</xdr:row>
      <xdr:rowOff>136279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D440B1-739F-7747-AA4A-6E0826EED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963083" cy="107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AC4E-5330-49D1-B025-0CCEA1F56206}">
  <sheetPr>
    <pageSetUpPr fitToPage="1"/>
  </sheetPr>
  <dimension ref="A2:P119"/>
  <sheetViews>
    <sheetView tabSelected="1" topLeftCell="B87" zoomScale="120" zoomScaleNormal="120" workbookViewId="0">
      <selection activeCell="K117" sqref="K117"/>
    </sheetView>
  </sheetViews>
  <sheetFormatPr baseColWidth="10" defaultColWidth="8.83203125" defaultRowHeight="15" x14ac:dyDescent="0.2"/>
  <cols>
    <col min="1" max="1" width="24.5" style="29" customWidth="1"/>
    <col min="2" max="2" width="29.83203125" style="31" customWidth="1"/>
    <col min="3" max="3" width="19.83203125" style="29" bestFit="1" customWidth="1"/>
    <col min="4" max="4" width="6.33203125" style="29" bestFit="1" customWidth="1"/>
    <col min="5" max="6" width="6.1640625" style="29" bestFit="1" customWidth="1"/>
    <col min="7" max="7" width="5.5" style="30" bestFit="1" customWidth="1"/>
    <col min="8" max="8" width="50.33203125" style="31" customWidth="1"/>
    <col min="9" max="9" width="12.83203125" style="29" bestFit="1" customWidth="1"/>
    <col min="10" max="10" width="11.33203125" style="29" customWidth="1"/>
    <col min="11" max="11" width="11.83203125" style="32" bestFit="1" customWidth="1"/>
    <col min="12" max="12" width="14.5" style="29" customWidth="1"/>
    <col min="13" max="13" width="13.1640625" style="29" customWidth="1"/>
    <col min="14" max="14" width="18.5" style="29" customWidth="1"/>
    <col min="15" max="15" width="14" style="29" customWidth="1"/>
    <col min="16" max="16" width="17.83203125" style="29" customWidth="1"/>
    <col min="17" max="16384" width="8.83203125" style="29"/>
  </cols>
  <sheetData>
    <row r="2" spans="1:16" ht="74" customHeight="1" x14ac:dyDescent="0.2"/>
    <row r="4" spans="1:16" ht="19" x14ac:dyDescent="0.25">
      <c r="A4" s="1" t="s">
        <v>0</v>
      </c>
      <c r="B4" s="6"/>
      <c r="C4" s="3"/>
      <c r="D4" s="4"/>
      <c r="E4" s="4"/>
      <c r="F4" s="4"/>
      <c r="G4" s="5"/>
      <c r="H4" s="6"/>
      <c r="I4" s="7"/>
      <c r="J4" s="8"/>
      <c r="K4" s="9"/>
      <c r="L4" s="2"/>
      <c r="M4" s="10"/>
      <c r="N4" s="10"/>
      <c r="O4" s="8"/>
      <c r="P4" s="11"/>
    </row>
    <row r="5" spans="1:16" ht="20" thickBot="1" x14ac:dyDescent="0.3">
      <c r="A5" s="12"/>
      <c r="B5" s="78"/>
      <c r="C5" s="13" t="s">
        <v>1</v>
      </c>
      <c r="D5" s="13" t="s">
        <v>1</v>
      </c>
      <c r="E5" s="13" t="s">
        <v>1</v>
      </c>
      <c r="F5" s="13" t="s">
        <v>1</v>
      </c>
      <c r="G5" s="14"/>
      <c r="H5" s="15"/>
      <c r="I5" s="16"/>
      <c r="J5" s="17" t="s">
        <v>1</v>
      </c>
      <c r="K5" s="17" t="s">
        <v>1</v>
      </c>
      <c r="L5" s="18"/>
      <c r="M5" s="19"/>
      <c r="N5" s="19"/>
      <c r="O5" s="16" t="s">
        <v>1</v>
      </c>
      <c r="P5" s="20"/>
    </row>
    <row r="6" spans="1:16" ht="57" x14ac:dyDescent="0.2">
      <c r="A6" s="21" t="s">
        <v>2</v>
      </c>
      <c r="B6" s="23" t="s">
        <v>3</v>
      </c>
      <c r="C6" s="23" t="s">
        <v>13</v>
      </c>
      <c r="D6" s="23" t="s">
        <v>4</v>
      </c>
      <c r="E6" s="23"/>
      <c r="F6" s="23"/>
      <c r="G6" s="22" t="s">
        <v>5</v>
      </c>
      <c r="H6" s="23" t="s">
        <v>6</v>
      </c>
      <c r="I6" s="22" t="s">
        <v>7</v>
      </c>
      <c r="J6" s="24" t="s">
        <v>103</v>
      </c>
      <c r="K6" s="25" t="s">
        <v>8</v>
      </c>
      <c r="L6" s="22" t="s">
        <v>9</v>
      </c>
      <c r="M6" s="22" t="s">
        <v>10</v>
      </c>
      <c r="N6" s="22" t="s">
        <v>11</v>
      </c>
      <c r="O6" s="24" t="s">
        <v>12</v>
      </c>
      <c r="P6" s="22" t="s">
        <v>102</v>
      </c>
    </row>
    <row r="7" spans="1:16" ht="18" x14ac:dyDescent="0.2">
      <c r="A7" s="89" t="s">
        <v>113</v>
      </c>
      <c r="B7" s="91" t="s">
        <v>14</v>
      </c>
      <c r="C7" s="94">
        <v>1655</v>
      </c>
      <c r="D7" s="94">
        <v>2385</v>
      </c>
      <c r="E7" s="70"/>
      <c r="F7" s="70"/>
      <c r="G7" s="98">
        <v>1</v>
      </c>
      <c r="H7" s="76" t="s">
        <v>16</v>
      </c>
      <c r="I7" s="72"/>
      <c r="J7" s="36">
        <v>692</v>
      </c>
      <c r="K7" s="37">
        <v>261.08</v>
      </c>
      <c r="L7" s="85" t="s">
        <v>20</v>
      </c>
      <c r="M7" s="86" t="s">
        <v>111</v>
      </c>
      <c r="N7" s="87" t="s">
        <v>112</v>
      </c>
      <c r="O7" s="63">
        <f>J7</f>
        <v>692</v>
      </c>
      <c r="P7" s="88">
        <f>SUM(O7:O12)</f>
        <v>2741.13</v>
      </c>
    </row>
    <row r="8" spans="1:16" ht="32" x14ac:dyDescent="0.2">
      <c r="A8" s="90"/>
      <c r="B8" s="92"/>
      <c r="C8" s="95"/>
      <c r="D8" s="95"/>
      <c r="E8" s="74"/>
      <c r="F8" s="74"/>
      <c r="G8" s="98"/>
      <c r="H8" s="77" t="s">
        <v>104</v>
      </c>
      <c r="I8" s="72"/>
      <c r="J8" s="36">
        <v>625.85</v>
      </c>
      <c r="K8" s="37">
        <v>236.17</v>
      </c>
      <c r="L8" s="85"/>
      <c r="M8" s="86"/>
      <c r="N8" s="87"/>
      <c r="O8" s="63">
        <f t="shared" ref="O8:O18" si="0">J8</f>
        <v>625.85</v>
      </c>
      <c r="P8" s="85"/>
    </row>
    <row r="9" spans="1:16" ht="18" customHeight="1" x14ac:dyDescent="0.2">
      <c r="A9" s="90"/>
      <c r="B9" s="92"/>
      <c r="C9" s="95"/>
      <c r="D9" s="95"/>
      <c r="E9" s="71"/>
      <c r="F9" s="71" t="s">
        <v>108</v>
      </c>
      <c r="G9" s="98"/>
      <c r="H9" s="40" t="s">
        <v>18</v>
      </c>
      <c r="I9" s="33" t="s">
        <v>19</v>
      </c>
      <c r="J9" s="36">
        <v>534.6</v>
      </c>
      <c r="K9" s="37">
        <v>267.3</v>
      </c>
      <c r="L9" s="85"/>
      <c r="M9" s="86"/>
      <c r="N9" s="87"/>
      <c r="O9" s="63">
        <f t="shared" si="0"/>
        <v>534.6</v>
      </c>
      <c r="P9" s="85"/>
    </row>
    <row r="10" spans="1:16" ht="18" customHeight="1" x14ac:dyDescent="0.2">
      <c r="A10" s="90"/>
      <c r="B10" s="92"/>
      <c r="C10" s="94">
        <v>1655</v>
      </c>
      <c r="D10" s="94">
        <v>2385</v>
      </c>
      <c r="E10" s="70"/>
      <c r="F10" s="70"/>
      <c r="G10" s="98">
        <v>1</v>
      </c>
      <c r="H10" s="73" t="s">
        <v>22</v>
      </c>
      <c r="I10" s="72"/>
      <c r="J10" s="36">
        <v>408</v>
      </c>
      <c r="K10" s="37">
        <v>153.96</v>
      </c>
      <c r="L10" s="85" t="s">
        <v>20</v>
      </c>
      <c r="M10" s="86" t="s">
        <v>111</v>
      </c>
      <c r="N10" s="87" t="s">
        <v>112</v>
      </c>
      <c r="O10" s="63">
        <f t="shared" si="0"/>
        <v>408</v>
      </c>
      <c r="P10" s="85"/>
    </row>
    <row r="11" spans="1:16" ht="18" x14ac:dyDescent="0.2">
      <c r="A11" s="90"/>
      <c r="B11" s="92"/>
      <c r="C11" s="95"/>
      <c r="D11" s="95"/>
      <c r="E11" s="74"/>
      <c r="F11" s="74"/>
      <c r="G11" s="98"/>
      <c r="H11" s="73" t="s">
        <v>25</v>
      </c>
      <c r="I11" s="72"/>
      <c r="J11" s="36">
        <v>167.21</v>
      </c>
      <c r="K11" s="37">
        <v>37.06</v>
      </c>
      <c r="L11" s="85"/>
      <c r="M11" s="86"/>
      <c r="N11" s="87"/>
      <c r="O11" s="63">
        <f t="shared" si="0"/>
        <v>167.21</v>
      </c>
      <c r="P11" s="85"/>
    </row>
    <row r="12" spans="1:16" ht="18" customHeight="1" x14ac:dyDescent="0.2">
      <c r="A12" s="90"/>
      <c r="B12" s="93"/>
      <c r="C12" s="95"/>
      <c r="D12" s="95"/>
      <c r="E12" s="71" t="s">
        <v>109</v>
      </c>
      <c r="G12" s="98"/>
      <c r="H12" s="28" t="s">
        <v>23</v>
      </c>
      <c r="I12" s="33" t="s">
        <v>24</v>
      </c>
      <c r="J12" s="36">
        <v>313.47000000000003</v>
      </c>
      <c r="K12" s="37">
        <v>172.41</v>
      </c>
      <c r="L12" s="85"/>
      <c r="M12" s="86"/>
      <c r="N12" s="87"/>
      <c r="O12" s="63">
        <f t="shared" si="0"/>
        <v>313.47000000000003</v>
      </c>
      <c r="P12" s="85"/>
    </row>
    <row r="13" spans="1:16" ht="18" x14ac:dyDescent="0.2">
      <c r="A13" s="90"/>
      <c r="B13" s="91" t="s">
        <v>15</v>
      </c>
      <c r="C13" s="96">
        <v>1660</v>
      </c>
      <c r="D13" s="96">
        <v>2385</v>
      </c>
      <c r="E13" s="70"/>
      <c r="F13" s="70"/>
      <c r="G13" s="98">
        <v>1</v>
      </c>
      <c r="H13" s="76" t="s">
        <v>16</v>
      </c>
      <c r="I13" s="72"/>
      <c r="J13" s="36">
        <v>692</v>
      </c>
      <c r="K13" s="37">
        <v>261.08</v>
      </c>
      <c r="L13" s="85" t="s">
        <v>20</v>
      </c>
      <c r="M13" s="86" t="s">
        <v>111</v>
      </c>
      <c r="N13" s="87" t="s">
        <v>112</v>
      </c>
      <c r="O13" s="63">
        <f t="shared" si="0"/>
        <v>692</v>
      </c>
      <c r="P13" s="88">
        <f>SUM(O13:O18)</f>
        <v>2670.92</v>
      </c>
    </row>
    <row r="14" spans="1:16" ht="32" x14ac:dyDescent="0.2">
      <c r="A14" s="90"/>
      <c r="B14" s="92"/>
      <c r="C14" s="96"/>
      <c r="D14" s="96"/>
      <c r="E14" s="74"/>
      <c r="F14" s="74"/>
      <c r="G14" s="98"/>
      <c r="H14" s="77" t="s">
        <v>104</v>
      </c>
      <c r="I14" s="72"/>
      <c r="J14" s="36">
        <v>625.85</v>
      </c>
      <c r="K14" s="37">
        <v>236.17</v>
      </c>
      <c r="L14" s="85"/>
      <c r="M14" s="86"/>
      <c r="N14" s="87"/>
      <c r="O14" s="63">
        <f t="shared" si="0"/>
        <v>625.85</v>
      </c>
      <c r="P14" s="85"/>
    </row>
    <row r="15" spans="1:16" ht="18" customHeight="1" x14ac:dyDescent="0.2">
      <c r="A15" s="90"/>
      <c r="B15" s="92"/>
      <c r="C15" s="96"/>
      <c r="D15" s="96"/>
      <c r="E15" s="71" t="s">
        <v>108</v>
      </c>
      <c r="G15" s="98"/>
      <c r="H15" s="40" t="s">
        <v>18</v>
      </c>
      <c r="I15" s="33" t="s">
        <v>19</v>
      </c>
      <c r="J15" s="36">
        <v>534.6</v>
      </c>
      <c r="K15" s="37">
        <v>267.3</v>
      </c>
      <c r="L15" s="85"/>
      <c r="M15" s="86"/>
      <c r="N15" s="87"/>
      <c r="O15" s="63">
        <f t="shared" si="0"/>
        <v>534.6</v>
      </c>
      <c r="P15" s="85"/>
    </row>
    <row r="16" spans="1:16" ht="19" customHeight="1" x14ac:dyDescent="0.2">
      <c r="A16" s="90"/>
      <c r="B16" s="92"/>
      <c r="C16" s="94">
        <v>1450</v>
      </c>
      <c r="D16" s="95">
        <v>1340</v>
      </c>
      <c r="E16" s="70"/>
      <c r="F16" s="70"/>
      <c r="G16" s="98">
        <v>1</v>
      </c>
      <c r="H16" s="75" t="s">
        <v>22</v>
      </c>
      <c r="I16" s="72"/>
      <c r="J16" s="36">
        <v>352</v>
      </c>
      <c r="K16" s="37">
        <v>132.96</v>
      </c>
      <c r="L16" s="85" t="s">
        <v>20</v>
      </c>
      <c r="M16" s="86" t="s">
        <v>111</v>
      </c>
      <c r="N16" s="87" t="s">
        <v>112</v>
      </c>
      <c r="O16" s="63">
        <f t="shared" si="0"/>
        <v>352</v>
      </c>
      <c r="P16" s="85"/>
    </row>
    <row r="17" spans="1:16" ht="18" x14ac:dyDescent="0.2">
      <c r="A17" s="90"/>
      <c r="B17" s="92"/>
      <c r="C17" s="95"/>
      <c r="D17" s="95"/>
      <c r="E17" s="74"/>
      <c r="F17" s="74"/>
      <c r="G17" s="98"/>
      <c r="H17" s="75" t="s">
        <v>25</v>
      </c>
      <c r="I17" s="72"/>
      <c r="J17" s="36">
        <v>153</v>
      </c>
      <c r="K17" s="37">
        <v>31.83</v>
      </c>
      <c r="L17" s="85"/>
      <c r="M17" s="86"/>
      <c r="N17" s="87"/>
      <c r="O17" s="63">
        <f t="shared" si="0"/>
        <v>153</v>
      </c>
      <c r="P17" s="85"/>
    </row>
    <row r="18" spans="1:16" ht="18" customHeight="1" x14ac:dyDescent="0.2">
      <c r="A18" s="90"/>
      <c r="B18" s="93"/>
      <c r="C18" s="97"/>
      <c r="D18" s="97"/>
      <c r="E18" s="71"/>
      <c r="F18" s="71" t="s">
        <v>109</v>
      </c>
      <c r="G18" s="98"/>
      <c r="H18" s="28" t="s">
        <v>23</v>
      </c>
      <c r="I18" s="33" t="s">
        <v>24</v>
      </c>
      <c r="J18" s="36">
        <v>313.47000000000003</v>
      </c>
      <c r="K18" s="37">
        <v>172.41</v>
      </c>
      <c r="L18" s="85"/>
      <c r="M18" s="86"/>
      <c r="N18" s="87"/>
      <c r="O18" s="63">
        <f t="shared" si="0"/>
        <v>313.47000000000003</v>
      </c>
      <c r="P18" s="85"/>
    </row>
    <row r="19" spans="1:16" x14ac:dyDescent="0.2">
      <c r="A19" s="42"/>
      <c r="B19" s="44"/>
      <c r="C19" s="42"/>
      <c r="D19" s="42"/>
      <c r="E19" s="42"/>
      <c r="F19" s="42"/>
      <c r="G19" s="43"/>
      <c r="H19" s="44"/>
      <c r="I19" s="42"/>
      <c r="J19" s="45"/>
      <c r="K19" s="46"/>
      <c r="L19" s="42"/>
      <c r="M19" s="42"/>
      <c r="N19" s="42"/>
      <c r="O19" s="42"/>
      <c r="P19" s="42"/>
    </row>
    <row r="20" spans="1:16" ht="32" x14ac:dyDescent="0.2">
      <c r="A20" s="101" t="s">
        <v>26</v>
      </c>
      <c r="B20" s="79" t="s">
        <v>27</v>
      </c>
      <c r="C20" s="34">
        <v>1950</v>
      </c>
      <c r="D20" s="34">
        <v>1330</v>
      </c>
      <c r="E20" s="34"/>
      <c r="F20" s="34"/>
      <c r="G20" s="34">
        <v>1</v>
      </c>
      <c r="H20" s="26" t="s">
        <v>29</v>
      </c>
      <c r="I20" s="33"/>
      <c r="J20" s="36">
        <v>848</v>
      </c>
      <c r="K20" s="37">
        <v>339.32</v>
      </c>
      <c r="L20" s="99"/>
      <c r="M20" s="34" t="s">
        <v>30</v>
      </c>
      <c r="N20" s="34" t="s">
        <v>31</v>
      </c>
      <c r="O20" s="38">
        <f>J20</f>
        <v>848</v>
      </c>
      <c r="P20" s="102">
        <f>SUM(O20:O21)</f>
        <v>1001.45</v>
      </c>
    </row>
    <row r="21" spans="1:16" ht="16" x14ac:dyDescent="0.2">
      <c r="A21" s="101"/>
      <c r="B21" s="99"/>
      <c r="C21" s="99"/>
      <c r="D21" s="99"/>
      <c r="E21" s="41"/>
      <c r="F21" s="41" t="s">
        <v>28</v>
      </c>
      <c r="G21" s="41"/>
      <c r="H21" s="28" t="s">
        <v>18</v>
      </c>
      <c r="I21" s="47" t="s">
        <v>19</v>
      </c>
      <c r="J21" s="36">
        <v>153.44999999999999</v>
      </c>
      <c r="K21" s="37">
        <v>76.73</v>
      </c>
      <c r="L21" s="99"/>
      <c r="M21" s="33"/>
      <c r="N21" s="33"/>
      <c r="O21" s="38">
        <f t="shared" ref="O21:O24" si="1">J21</f>
        <v>153.44999999999999</v>
      </c>
      <c r="P21" s="102"/>
    </row>
    <row r="22" spans="1:16" ht="32" x14ac:dyDescent="0.2">
      <c r="A22" s="101"/>
      <c r="B22" s="79" t="s">
        <v>27</v>
      </c>
      <c r="C22" s="34">
        <v>1900</v>
      </c>
      <c r="D22" s="34">
        <v>500</v>
      </c>
      <c r="E22" s="35"/>
      <c r="F22" s="35"/>
      <c r="G22" s="94">
        <v>1</v>
      </c>
      <c r="H22" s="28" t="s">
        <v>32</v>
      </c>
      <c r="I22" s="33"/>
      <c r="J22" s="48">
        <v>270</v>
      </c>
      <c r="K22" s="49">
        <v>94.16</v>
      </c>
      <c r="L22" s="96" t="s">
        <v>35</v>
      </c>
      <c r="M22" s="96" t="s">
        <v>36</v>
      </c>
      <c r="N22" s="33"/>
      <c r="O22" s="38">
        <f t="shared" si="1"/>
        <v>270</v>
      </c>
      <c r="P22" s="100">
        <f>SUM(O22:O24)</f>
        <v>714.41000000000008</v>
      </c>
    </row>
    <row r="23" spans="1:16" ht="16" x14ac:dyDescent="0.2">
      <c r="A23" s="101"/>
      <c r="B23" s="79" t="s">
        <v>27</v>
      </c>
      <c r="C23" s="34">
        <v>1900</v>
      </c>
      <c r="D23" s="34"/>
      <c r="E23" s="39"/>
      <c r="F23" s="39"/>
      <c r="G23" s="97"/>
      <c r="H23" s="28" t="s">
        <v>34</v>
      </c>
      <c r="I23" s="33"/>
      <c r="J23" s="50">
        <v>116.36</v>
      </c>
      <c r="K23" s="49">
        <v>17.87</v>
      </c>
      <c r="L23" s="96"/>
      <c r="M23" s="96"/>
      <c r="N23" s="41" t="s">
        <v>37</v>
      </c>
      <c r="O23" s="38">
        <f t="shared" si="1"/>
        <v>116.36</v>
      </c>
      <c r="P23" s="99"/>
    </row>
    <row r="24" spans="1:16" ht="16" x14ac:dyDescent="0.2">
      <c r="A24" s="101"/>
      <c r="B24" s="104"/>
      <c r="C24" s="105"/>
      <c r="D24" s="106"/>
      <c r="E24" s="41" t="s">
        <v>33</v>
      </c>
      <c r="G24" s="41"/>
      <c r="H24" s="28" t="s">
        <v>23</v>
      </c>
      <c r="I24" s="33" t="s">
        <v>24</v>
      </c>
      <c r="J24" s="52">
        <v>328.05</v>
      </c>
      <c r="K24" s="53">
        <v>180.43</v>
      </c>
      <c r="L24" s="99"/>
      <c r="M24" s="99"/>
      <c r="N24" s="99"/>
      <c r="O24" s="38">
        <f t="shared" si="1"/>
        <v>328.05</v>
      </c>
      <c r="P24" s="99"/>
    </row>
    <row r="25" spans="1:16" x14ac:dyDescent="0.2">
      <c r="A25" s="42"/>
      <c r="B25" s="44"/>
      <c r="C25" s="42"/>
      <c r="D25" s="42"/>
      <c r="E25" s="42"/>
      <c r="F25" s="42"/>
      <c r="G25" s="43"/>
      <c r="H25" s="44"/>
      <c r="I25" s="42"/>
      <c r="J25" s="45"/>
      <c r="K25" s="46"/>
      <c r="L25" s="42"/>
      <c r="M25" s="42"/>
      <c r="N25" s="42"/>
      <c r="O25" s="42"/>
      <c r="P25" s="42"/>
    </row>
    <row r="26" spans="1:16" ht="32" x14ac:dyDescent="0.2">
      <c r="A26" s="103" t="s">
        <v>38</v>
      </c>
      <c r="B26" s="79" t="s">
        <v>39</v>
      </c>
      <c r="C26" s="34">
        <v>1350</v>
      </c>
      <c r="D26" s="34">
        <v>1330</v>
      </c>
      <c r="E26" s="34"/>
      <c r="F26" s="34"/>
      <c r="G26" s="34">
        <v>1</v>
      </c>
      <c r="H26" s="26" t="s">
        <v>29</v>
      </c>
      <c r="I26" s="33"/>
      <c r="J26" s="36">
        <v>697</v>
      </c>
      <c r="K26" s="37">
        <v>236.03</v>
      </c>
      <c r="L26" s="99"/>
      <c r="M26" s="34" t="s">
        <v>30</v>
      </c>
      <c r="N26" s="34" t="s">
        <v>31</v>
      </c>
      <c r="O26" s="38">
        <f>J26</f>
        <v>697</v>
      </c>
      <c r="P26" s="102">
        <f>SUM(O26:O27)</f>
        <v>850.45</v>
      </c>
    </row>
    <row r="27" spans="1:16" ht="16" x14ac:dyDescent="0.2">
      <c r="A27" s="103"/>
      <c r="B27" s="99"/>
      <c r="C27" s="99"/>
      <c r="D27" s="99"/>
      <c r="E27" s="41"/>
      <c r="F27" s="41" t="s">
        <v>28</v>
      </c>
      <c r="G27" s="41"/>
      <c r="H27" s="28" t="s">
        <v>18</v>
      </c>
      <c r="I27" s="47" t="s">
        <v>19</v>
      </c>
      <c r="J27" s="36">
        <v>153.44999999999999</v>
      </c>
      <c r="K27" s="37">
        <v>76.73</v>
      </c>
      <c r="L27" s="99"/>
      <c r="M27" s="33"/>
      <c r="N27" s="33"/>
      <c r="O27" s="38">
        <f t="shared" ref="O27:O30" si="2">J27</f>
        <v>153.44999999999999</v>
      </c>
      <c r="P27" s="102"/>
    </row>
    <row r="28" spans="1:16" ht="32" x14ac:dyDescent="0.2">
      <c r="A28" s="103"/>
      <c r="B28" s="91" t="s">
        <v>39</v>
      </c>
      <c r="C28" s="34">
        <v>1200</v>
      </c>
      <c r="D28" s="34">
        <v>450</v>
      </c>
      <c r="E28" s="35"/>
      <c r="F28" s="35"/>
      <c r="G28" s="94">
        <v>1</v>
      </c>
      <c r="H28" s="28" t="s">
        <v>32</v>
      </c>
      <c r="I28" s="33"/>
      <c r="J28" s="50">
        <v>199</v>
      </c>
      <c r="K28" s="49">
        <v>59.92</v>
      </c>
      <c r="L28" s="96" t="s">
        <v>35</v>
      </c>
      <c r="M28" s="96" t="s">
        <v>36</v>
      </c>
      <c r="N28" s="33"/>
      <c r="O28" s="38">
        <f t="shared" si="2"/>
        <v>199</v>
      </c>
      <c r="P28" s="102">
        <f>SUM(O28:O30)</f>
        <v>507.26</v>
      </c>
    </row>
    <row r="29" spans="1:16" ht="16" x14ac:dyDescent="0.2">
      <c r="A29" s="103"/>
      <c r="B29" s="93"/>
      <c r="C29" s="34">
        <v>1200</v>
      </c>
      <c r="D29" s="34"/>
      <c r="E29" s="39"/>
      <c r="F29" s="39"/>
      <c r="G29" s="97"/>
      <c r="H29" s="28" t="s">
        <v>34</v>
      </c>
      <c r="I29" s="33"/>
      <c r="J29" s="50">
        <v>96.85</v>
      </c>
      <c r="K29" s="49">
        <v>10.51</v>
      </c>
      <c r="L29" s="96"/>
      <c r="M29" s="96"/>
      <c r="N29" s="41" t="s">
        <v>37</v>
      </c>
      <c r="O29" s="38">
        <f t="shared" si="2"/>
        <v>96.85</v>
      </c>
      <c r="P29" s="102"/>
    </row>
    <row r="30" spans="1:16" ht="16" x14ac:dyDescent="0.2">
      <c r="A30" s="103"/>
      <c r="B30" s="104"/>
      <c r="C30" s="105"/>
      <c r="D30" s="106"/>
      <c r="E30" s="41" t="s">
        <v>40</v>
      </c>
      <c r="G30" s="41"/>
      <c r="H30" s="28" t="s">
        <v>23</v>
      </c>
      <c r="I30" s="33" t="s">
        <v>24</v>
      </c>
      <c r="J30" s="52">
        <v>211.41</v>
      </c>
      <c r="K30" s="53">
        <v>116.28</v>
      </c>
      <c r="L30" s="99"/>
      <c r="M30" s="99"/>
      <c r="N30" s="99"/>
      <c r="O30" s="38">
        <f t="shared" si="2"/>
        <v>211.41</v>
      </c>
      <c r="P30" s="102"/>
    </row>
    <row r="31" spans="1:16" x14ac:dyDescent="0.2">
      <c r="A31" s="42"/>
      <c r="B31" s="44"/>
      <c r="C31" s="42"/>
      <c r="D31" s="42"/>
      <c r="E31" s="42"/>
      <c r="F31" s="42"/>
      <c r="G31" s="43"/>
      <c r="H31" s="44"/>
      <c r="I31" s="42"/>
      <c r="J31" s="45"/>
      <c r="K31" s="46"/>
      <c r="L31" s="42"/>
      <c r="M31" s="42"/>
      <c r="N31" s="42"/>
      <c r="O31" s="42"/>
      <c r="P31" s="42"/>
    </row>
    <row r="32" spans="1:16" ht="16" x14ac:dyDescent="0.2">
      <c r="A32" s="101" t="s">
        <v>41</v>
      </c>
      <c r="B32" s="107" t="s">
        <v>42</v>
      </c>
      <c r="C32" s="34">
        <v>3000</v>
      </c>
      <c r="D32" s="34">
        <v>2450</v>
      </c>
      <c r="E32" s="34"/>
      <c r="F32" s="34"/>
      <c r="G32" s="34">
        <v>1</v>
      </c>
      <c r="H32" s="28" t="s">
        <v>16</v>
      </c>
      <c r="I32" s="33"/>
      <c r="J32" s="52">
        <v>1041</v>
      </c>
      <c r="K32" s="53">
        <v>392.93</v>
      </c>
      <c r="L32" s="96" t="s">
        <v>20</v>
      </c>
      <c r="M32" s="33"/>
      <c r="N32" s="34"/>
      <c r="O32" s="54">
        <f>J32</f>
        <v>1041</v>
      </c>
      <c r="P32" s="102">
        <f>SUM(O32:O34)</f>
        <v>2498.71</v>
      </c>
    </row>
    <row r="33" spans="1:16" ht="32" x14ac:dyDescent="0.2">
      <c r="A33" s="101"/>
      <c r="B33" s="108"/>
      <c r="C33" s="34">
        <v>3000</v>
      </c>
      <c r="D33" s="34"/>
      <c r="E33" s="34"/>
      <c r="F33" s="34"/>
      <c r="G33" s="34">
        <v>1</v>
      </c>
      <c r="H33" s="69" t="s">
        <v>104</v>
      </c>
      <c r="I33" s="33"/>
      <c r="J33" s="52">
        <v>640.96</v>
      </c>
      <c r="K33" s="53">
        <v>241.87</v>
      </c>
      <c r="L33" s="96"/>
      <c r="M33" s="34" t="s">
        <v>21</v>
      </c>
      <c r="N33" s="34" t="s">
        <v>37</v>
      </c>
      <c r="O33" s="54">
        <f t="shared" ref="O33:O37" si="3">J33</f>
        <v>640.96</v>
      </c>
      <c r="P33" s="102"/>
    </row>
    <row r="34" spans="1:16" ht="16" x14ac:dyDescent="0.2">
      <c r="A34" s="101"/>
      <c r="B34" s="55"/>
      <c r="C34" s="56"/>
      <c r="D34" s="57"/>
      <c r="E34" s="57"/>
      <c r="F34" s="41" t="s">
        <v>51</v>
      </c>
      <c r="G34" s="41"/>
      <c r="H34" s="28" t="s">
        <v>18</v>
      </c>
      <c r="I34" s="33" t="s">
        <v>19</v>
      </c>
      <c r="J34" s="52">
        <v>816.75</v>
      </c>
      <c r="K34" s="53">
        <v>408.38</v>
      </c>
      <c r="L34" s="109"/>
      <c r="M34" s="110"/>
      <c r="N34" s="110"/>
      <c r="O34" s="54">
        <f t="shared" si="3"/>
        <v>816.75</v>
      </c>
      <c r="P34" s="102"/>
    </row>
    <row r="35" spans="1:16" ht="32" x14ac:dyDescent="0.2">
      <c r="A35" s="101"/>
      <c r="B35" s="111" t="s">
        <v>42</v>
      </c>
      <c r="C35" s="34">
        <v>3000</v>
      </c>
      <c r="D35" s="34">
        <v>2450</v>
      </c>
      <c r="E35" s="34"/>
      <c r="F35" s="34"/>
      <c r="G35" s="34">
        <v>1</v>
      </c>
      <c r="H35" s="28" t="s">
        <v>50</v>
      </c>
      <c r="I35" s="34"/>
      <c r="J35" s="52">
        <v>686</v>
      </c>
      <c r="K35" s="53">
        <v>258.93</v>
      </c>
      <c r="L35" s="99" t="s">
        <v>20</v>
      </c>
      <c r="M35" s="33"/>
      <c r="N35" s="33"/>
      <c r="O35" s="54">
        <f t="shared" si="3"/>
        <v>686</v>
      </c>
      <c r="P35" s="102">
        <f>SUM(O35:O37)</f>
        <v>1477.42</v>
      </c>
    </row>
    <row r="36" spans="1:16" ht="16" x14ac:dyDescent="0.2">
      <c r="A36" s="101"/>
      <c r="B36" s="111"/>
      <c r="C36" s="34">
        <v>3000</v>
      </c>
      <c r="D36" s="34"/>
      <c r="E36" s="34"/>
      <c r="F36" s="34"/>
      <c r="G36" s="34">
        <v>1</v>
      </c>
      <c r="H36" s="28" t="s">
        <v>25</v>
      </c>
      <c r="I36" s="34"/>
      <c r="J36" s="52">
        <v>237.38</v>
      </c>
      <c r="K36" s="53">
        <v>63.54</v>
      </c>
      <c r="L36" s="99"/>
      <c r="M36" s="41" t="s">
        <v>21</v>
      </c>
      <c r="N36" s="33" t="s">
        <v>37</v>
      </c>
      <c r="O36" s="54">
        <f t="shared" si="3"/>
        <v>237.38</v>
      </c>
      <c r="P36" s="102"/>
    </row>
    <row r="37" spans="1:16" ht="16" x14ac:dyDescent="0.2">
      <c r="A37" s="101"/>
      <c r="B37" s="80"/>
      <c r="C37" s="58"/>
      <c r="D37" s="59"/>
      <c r="E37" s="41" t="s">
        <v>53</v>
      </c>
      <c r="G37" s="41"/>
      <c r="H37" s="28" t="s">
        <v>23</v>
      </c>
      <c r="I37" s="33" t="s">
        <v>24</v>
      </c>
      <c r="J37" s="52">
        <v>554.04</v>
      </c>
      <c r="K37" s="53">
        <v>304.72000000000003</v>
      </c>
      <c r="L37" s="99"/>
      <c r="M37" s="99"/>
      <c r="N37" s="99"/>
      <c r="O37" s="54">
        <f t="shared" si="3"/>
        <v>554.04</v>
      </c>
      <c r="P37" s="102"/>
    </row>
    <row r="38" spans="1:16" x14ac:dyDescent="0.2">
      <c r="A38" s="42"/>
      <c r="B38" s="44"/>
      <c r="C38" s="42"/>
      <c r="D38" s="42"/>
      <c r="E38" s="42"/>
      <c r="F38" s="42"/>
      <c r="G38" s="43"/>
      <c r="H38" s="44"/>
      <c r="I38" s="42"/>
      <c r="J38" s="45"/>
      <c r="K38" s="46"/>
      <c r="L38" s="42"/>
      <c r="M38" s="42"/>
      <c r="N38" s="42"/>
      <c r="O38" s="42"/>
      <c r="P38" s="42"/>
    </row>
    <row r="39" spans="1:16" ht="16" x14ac:dyDescent="0.2">
      <c r="A39" s="101" t="s">
        <v>43</v>
      </c>
      <c r="B39" s="107" t="s">
        <v>44</v>
      </c>
      <c r="C39" s="34">
        <v>2370</v>
      </c>
      <c r="D39" s="34">
        <v>2450</v>
      </c>
      <c r="E39" s="34"/>
      <c r="F39" s="34"/>
      <c r="G39" s="34">
        <v>1</v>
      </c>
      <c r="H39" s="28" t="s">
        <v>45</v>
      </c>
      <c r="I39" s="33"/>
      <c r="J39" s="52">
        <v>868</v>
      </c>
      <c r="K39" s="53">
        <v>327.64999999999998</v>
      </c>
      <c r="L39" s="96" t="s">
        <v>35</v>
      </c>
      <c r="M39" s="33"/>
      <c r="N39" s="34"/>
      <c r="O39" s="54">
        <f>J39</f>
        <v>868</v>
      </c>
      <c r="P39" s="102">
        <f>SUM(O39:O41)</f>
        <v>2095.73</v>
      </c>
    </row>
    <row r="40" spans="1:16" ht="32" x14ac:dyDescent="0.2">
      <c r="A40" s="101"/>
      <c r="B40" s="108"/>
      <c r="C40" s="34">
        <v>2370</v>
      </c>
      <c r="D40" s="34"/>
      <c r="E40" s="34"/>
      <c r="F40" s="34"/>
      <c r="G40" s="34">
        <v>1</v>
      </c>
      <c r="H40" s="69" t="s">
        <v>104</v>
      </c>
      <c r="I40" s="33"/>
      <c r="J40" s="52">
        <v>544.63</v>
      </c>
      <c r="K40" s="53">
        <v>205.42</v>
      </c>
      <c r="L40" s="96"/>
      <c r="M40" s="34" t="s">
        <v>21</v>
      </c>
      <c r="N40" s="34" t="s">
        <v>37</v>
      </c>
      <c r="O40" s="54">
        <f t="shared" ref="O40:O44" si="4">J40</f>
        <v>544.63</v>
      </c>
      <c r="P40" s="102"/>
    </row>
    <row r="41" spans="1:16" ht="16" x14ac:dyDescent="0.2">
      <c r="A41" s="101"/>
      <c r="B41" s="55"/>
      <c r="C41" s="56"/>
      <c r="D41" s="57"/>
      <c r="E41" s="57"/>
      <c r="F41" s="41" t="s">
        <v>46</v>
      </c>
      <c r="G41" s="41"/>
      <c r="H41" s="28" t="s">
        <v>18</v>
      </c>
      <c r="I41" s="33" t="s">
        <v>19</v>
      </c>
      <c r="J41" s="52">
        <v>683.1</v>
      </c>
      <c r="K41" s="53">
        <v>341.55</v>
      </c>
      <c r="L41" s="109"/>
      <c r="M41" s="110"/>
      <c r="N41" s="110"/>
      <c r="O41" s="54">
        <f t="shared" si="4"/>
        <v>683.1</v>
      </c>
      <c r="P41" s="102"/>
    </row>
    <row r="42" spans="1:16" ht="32" x14ac:dyDescent="0.2">
      <c r="A42" s="101"/>
      <c r="B42" s="111" t="s">
        <v>44</v>
      </c>
      <c r="C42" s="34">
        <v>2370</v>
      </c>
      <c r="D42" s="34">
        <v>2450</v>
      </c>
      <c r="E42" s="34"/>
      <c r="F42" s="34"/>
      <c r="G42" s="34">
        <v>1</v>
      </c>
      <c r="H42" s="28" t="s">
        <v>22</v>
      </c>
      <c r="I42" s="34"/>
      <c r="J42" s="52">
        <v>529</v>
      </c>
      <c r="K42" s="53">
        <v>199.45</v>
      </c>
      <c r="L42" s="99" t="s">
        <v>35</v>
      </c>
      <c r="M42" s="33"/>
      <c r="N42" s="33"/>
      <c r="O42" s="54">
        <f t="shared" si="4"/>
        <v>529</v>
      </c>
      <c r="P42" s="102">
        <f>SUM(O42:O44)</f>
        <v>1161.1299999999999</v>
      </c>
    </row>
    <row r="43" spans="1:16" ht="16" x14ac:dyDescent="0.2">
      <c r="A43" s="101"/>
      <c r="B43" s="111"/>
      <c r="C43" s="34">
        <v>2370</v>
      </c>
      <c r="D43" s="34">
        <v>2450</v>
      </c>
      <c r="E43" s="34"/>
      <c r="F43" s="34"/>
      <c r="G43" s="34">
        <v>1</v>
      </c>
      <c r="H43" s="28" t="s">
        <v>25</v>
      </c>
      <c r="I43" s="34"/>
      <c r="J43" s="52">
        <v>209.31</v>
      </c>
      <c r="K43" s="53">
        <v>52.95</v>
      </c>
      <c r="L43" s="99"/>
      <c r="M43" s="41" t="s">
        <v>21</v>
      </c>
      <c r="N43" s="33" t="s">
        <v>37</v>
      </c>
      <c r="O43" s="54">
        <f t="shared" si="4"/>
        <v>209.31</v>
      </c>
      <c r="P43" s="102"/>
    </row>
    <row r="44" spans="1:16" ht="16" x14ac:dyDescent="0.2">
      <c r="A44" s="101"/>
      <c r="B44" s="80"/>
      <c r="C44" s="58"/>
      <c r="D44" s="59"/>
      <c r="E44" s="41" t="s">
        <v>48</v>
      </c>
      <c r="G44" s="41"/>
      <c r="H44" s="28" t="s">
        <v>23</v>
      </c>
      <c r="I44" s="33" t="s">
        <v>24</v>
      </c>
      <c r="J44" s="52">
        <v>422.82</v>
      </c>
      <c r="K44" s="53">
        <v>232.55</v>
      </c>
      <c r="L44" s="99"/>
      <c r="M44" s="99"/>
      <c r="N44" s="99"/>
      <c r="O44" s="54">
        <f t="shared" si="4"/>
        <v>422.82</v>
      </c>
      <c r="P44" s="102"/>
    </row>
    <row r="45" spans="1:16" x14ac:dyDescent="0.2">
      <c r="A45" s="42"/>
      <c r="B45" s="44"/>
      <c r="C45" s="42"/>
      <c r="D45" s="42"/>
      <c r="E45" s="42"/>
      <c r="F45" s="42"/>
      <c r="G45" s="43"/>
      <c r="H45" s="44"/>
      <c r="I45" s="42"/>
      <c r="J45" s="45"/>
      <c r="K45" s="46"/>
      <c r="L45" s="42"/>
      <c r="M45" s="42"/>
      <c r="N45" s="42"/>
      <c r="O45" s="42"/>
      <c r="P45" s="42"/>
    </row>
    <row r="46" spans="1:16" ht="16" x14ac:dyDescent="0.2">
      <c r="A46" s="101" t="s">
        <v>49</v>
      </c>
      <c r="B46" s="107" t="s">
        <v>47</v>
      </c>
      <c r="C46" s="34">
        <v>2900</v>
      </c>
      <c r="D46" s="34">
        <v>2450</v>
      </c>
      <c r="E46" s="34"/>
      <c r="F46" s="34"/>
      <c r="G46" s="34">
        <v>1</v>
      </c>
      <c r="H46" s="28" t="s">
        <v>16</v>
      </c>
      <c r="I46" s="33"/>
      <c r="J46" s="52">
        <v>1041</v>
      </c>
      <c r="K46" s="53">
        <v>392.93</v>
      </c>
      <c r="L46" s="96" t="s">
        <v>20</v>
      </c>
      <c r="M46" s="33"/>
      <c r="N46" s="34"/>
      <c r="O46" s="54">
        <f>J46</f>
        <v>1041</v>
      </c>
      <c r="P46" s="102">
        <f>SUM(O46:O48)</f>
        <v>2498.71</v>
      </c>
    </row>
    <row r="47" spans="1:16" ht="32" x14ac:dyDescent="0.2">
      <c r="A47" s="101"/>
      <c r="B47" s="108"/>
      <c r="C47" s="34">
        <v>2900</v>
      </c>
      <c r="D47" s="34"/>
      <c r="E47" s="34"/>
      <c r="F47" s="34"/>
      <c r="G47" s="34">
        <v>1</v>
      </c>
      <c r="H47" s="69" t="s">
        <v>104</v>
      </c>
      <c r="I47" s="33"/>
      <c r="J47" s="52">
        <v>640.96</v>
      </c>
      <c r="K47" s="53">
        <v>241.87</v>
      </c>
      <c r="L47" s="96"/>
      <c r="M47" s="34" t="s">
        <v>21</v>
      </c>
      <c r="N47" s="34" t="s">
        <v>37</v>
      </c>
      <c r="O47" s="54">
        <f t="shared" ref="O47:O51" si="5">J47</f>
        <v>640.96</v>
      </c>
      <c r="P47" s="102"/>
    </row>
    <row r="48" spans="1:16" ht="16" x14ac:dyDescent="0.2">
      <c r="A48" s="101"/>
      <c r="B48" s="55"/>
      <c r="C48" s="56"/>
      <c r="D48" s="57"/>
      <c r="E48" s="57"/>
      <c r="F48" s="41" t="s">
        <v>51</v>
      </c>
      <c r="G48" s="41"/>
      <c r="H48" s="28" t="s">
        <v>18</v>
      </c>
      <c r="I48" s="33" t="s">
        <v>19</v>
      </c>
      <c r="J48" s="52">
        <v>816.75</v>
      </c>
      <c r="K48" s="53">
        <v>408.38</v>
      </c>
      <c r="L48" s="109"/>
      <c r="M48" s="110"/>
      <c r="N48" s="110"/>
      <c r="O48" s="54">
        <f t="shared" si="5"/>
        <v>816.75</v>
      </c>
      <c r="P48" s="102"/>
    </row>
    <row r="49" spans="1:16" ht="32" x14ac:dyDescent="0.2">
      <c r="A49" s="101"/>
      <c r="B49" s="111" t="s">
        <v>47</v>
      </c>
      <c r="C49" s="34">
        <v>2900</v>
      </c>
      <c r="D49" s="34">
        <v>2450</v>
      </c>
      <c r="E49" s="34"/>
      <c r="F49" s="34"/>
      <c r="G49" s="34">
        <v>1</v>
      </c>
      <c r="H49" s="28" t="s">
        <v>50</v>
      </c>
      <c r="I49" s="34"/>
      <c r="J49" s="52">
        <v>668</v>
      </c>
      <c r="K49" s="53">
        <v>251.93</v>
      </c>
      <c r="L49" s="99" t="s">
        <v>20</v>
      </c>
      <c r="M49" s="33"/>
      <c r="N49" s="33"/>
      <c r="O49" s="54">
        <f t="shared" si="5"/>
        <v>668</v>
      </c>
      <c r="P49" s="102">
        <f>SUM(O49:O51)</f>
        <v>1444.8400000000001</v>
      </c>
    </row>
    <row r="50" spans="1:16" ht="16" x14ac:dyDescent="0.2">
      <c r="A50" s="101"/>
      <c r="B50" s="111"/>
      <c r="C50" s="34">
        <v>2900</v>
      </c>
      <c r="D50" s="34">
        <v>2450</v>
      </c>
      <c r="E50" s="34"/>
      <c r="F50" s="34"/>
      <c r="G50" s="34">
        <v>1</v>
      </c>
      <c r="H50" s="28" t="s">
        <v>25</v>
      </c>
      <c r="I50" s="34"/>
      <c r="J50" s="52">
        <v>237.38</v>
      </c>
      <c r="K50" s="53">
        <v>63.54</v>
      </c>
      <c r="L50" s="99"/>
      <c r="M50" s="41" t="s">
        <v>21</v>
      </c>
      <c r="N50" s="33" t="s">
        <v>37</v>
      </c>
      <c r="O50" s="54">
        <f t="shared" si="5"/>
        <v>237.38</v>
      </c>
      <c r="P50" s="102"/>
    </row>
    <row r="51" spans="1:16" ht="16" x14ac:dyDescent="0.2">
      <c r="A51" s="101"/>
      <c r="B51" s="80"/>
      <c r="C51" s="58"/>
      <c r="D51" s="59"/>
      <c r="E51" s="41" t="s">
        <v>52</v>
      </c>
      <c r="G51" s="41"/>
      <c r="H51" s="28" t="s">
        <v>23</v>
      </c>
      <c r="I51" s="33" t="s">
        <v>24</v>
      </c>
      <c r="J51" s="52">
        <v>539.46</v>
      </c>
      <c r="K51" s="53">
        <v>296.7</v>
      </c>
      <c r="L51" s="99"/>
      <c r="M51" s="99"/>
      <c r="N51" s="99"/>
      <c r="O51" s="54">
        <f t="shared" si="5"/>
        <v>539.46</v>
      </c>
      <c r="P51" s="102"/>
    </row>
    <row r="52" spans="1:16" x14ac:dyDescent="0.2">
      <c r="A52" s="42"/>
      <c r="B52" s="44"/>
      <c r="C52" s="42"/>
      <c r="D52" s="42"/>
      <c r="E52" s="42"/>
      <c r="F52" s="42"/>
      <c r="G52" s="43"/>
      <c r="H52" s="44"/>
      <c r="I52" s="42"/>
      <c r="J52" s="45"/>
      <c r="K52" s="46"/>
      <c r="L52" s="42"/>
      <c r="M52" s="42"/>
      <c r="N52" s="42"/>
      <c r="O52" s="42"/>
      <c r="P52" s="42"/>
    </row>
    <row r="53" spans="1:16" ht="32" x14ac:dyDescent="0.2">
      <c r="A53" s="103" t="s">
        <v>54</v>
      </c>
      <c r="B53" s="79" t="s">
        <v>55</v>
      </c>
      <c r="C53" s="34">
        <v>720</v>
      </c>
      <c r="D53" s="34">
        <v>1330</v>
      </c>
      <c r="E53" s="34"/>
      <c r="F53" s="34"/>
      <c r="G53" s="34">
        <v>1</v>
      </c>
      <c r="H53" s="26" t="s">
        <v>29</v>
      </c>
      <c r="I53" s="33"/>
      <c r="J53" s="36">
        <v>430</v>
      </c>
      <c r="K53" s="37">
        <v>162.30000000000001</v>
      </c>
      <c r="L53" s="99"/>
      <c r="M53" s="34" t="s">
        <v>30</v>
      </c>
      <c r="N53" s="34" t="s">
        <v>56</v>
      </c>
      <c r="O53" s="38">
        <f>J53</f>
        <v>430</v>
      </c>
      <c r="P53" s="102">
        <f>SUM(O53:O54)</f>
        <v>509.2</v>
      </c>
    </row>
    <row r="54" spans="1:16" ht="16" x14ac:dyDescent="0.2">
      <c r="A54" s="103"/>
      <c r="B54" s="99"/>
      <c r="C54" s="99"/>
      <c r="D54" s="99"/>
      <c r="E54" s="41"/>
      <c r="F54" s="41" t="s">
        <v>59</v>
      </c>
      <c r="G54" s="41"/>
      <c r="H54" s="28" t="s">
        <v>18</v>
      </c>
      <c r="I54" s="47" t="s">
        <v>19</v>
      </c>
      <c r="J54" s="36">
        <v>79.2</v>
      </c>
      <c r="K54" s="37">
        <v>39.6</v>
      </c>
      <c r="L54" s="99"/>
      <c r="M54" s="33"/>
      <c r="N54" s="33"/>
      <c r="O54" s="38">
        <f t="shared" ref="O54:O56" si="6">J54</f>
        <v>79.2</v>
      </c>
      <c r="P54" s="102"/>
    </row>
    <row r="55" spans="1:16" ht="32" x14ac:dyDescent="0.2">
      <c r="A55" s="103"/>
      <c r="B55" s="79" t="s">
        <v>57</v>
      </c>
      <c r="C55" s="34">
        <v>1640</v>
      </c>
      <c r="D55" s="34">
        <v>1330</v>
      </c>
      <c r="E55" s="34"/>
      <c r="F55" s="34"/>
      <c r="G55" s="34">
        <v>1</v>
      </c>
      <c r="H55" s="26" t="s">
        <v>29</v>
      </c>
      <c r="I55" s="33"/>
      <c r="J55" s="36">
        <v>855</v>
      </c>
      <c r="K55" s="37">
        <v>322.83</v>
      </c>
      <c r="L55" s="99"/>
      <c r="M55" s="34" t="s">
        <v>30</v>
      </c>
      <c r="N55" s="34" t="s">
        <v>58</v>
      </c>
      <c r="O55" s="38">
        <f t="shared" si="6"/>
        <v>855</v>
      </c>
      <c r="P55" s="102">
        <f>SUM(O55:O56)</f>
        <v>1008.45</v>
      </c>
    </row>
    <row r="56" spans="1:16" ht="16" x14ac:dyDescent="0.2">
      <c r="A56" s="103"/>
      <c r="B56" s="99"/>
      <c r="C56" s="99"/>
      <c r="D56" s="99"/>
      <c r="E56" s="41"/>
      <c r="F56" s="41" t="s">
        <v>28</v>
      </c>
      <c r="G56" s="41"/>
      <c r="H56" s="28" t="s">
        <v>18</v>
      </c>
      <c r="I56" s="47" t="s">
        <v>19</v>
      </c>
      <c r="J56" s="36">
        <v>153.44999999999999</v>
      </c>
      <c r="K56" s="37">
        <v>76.73</v>
      </c>
      <c r="L56" s="99"/>
      <c r="M56" s="33"/>
      <c r="N56" s="33"/>
      <c r="O56" s="38">
        <f t="shared" si="6"/>
        <v>153.44999999999999</v>
      </c>
      <c r="P56" s="102"/>
    </row>
    <row r="57" spans="1:16" x14ac:dyDescent="0.2">
      <c r="A57" s="42"/>
      <c r="B57" s="44"/>
      <c r="C57" s="42"/>
      <c r="D57" s="42"/>
      <c r="E57" s="42"/>
      <c r="F57" s="42"/>
      <c r="G57" s="43"/>
      <c r="H57" s="44"/>
      <c r="I57" s="42"/>
      <c r="J57" s="45"/>
      <c r="K57" s="46"/>
      <c r="L57" s="42"/>
      <c r="M57" s="42"/>
      <c r="N57" s="42"/>
      <c r="O57" s="42"/>
      <c r="P57" s="42"/>
    </row>
    <row r="58" spans="1:16" ht="32" x14ac:dyDescent="0.2">
      <c r="A58" s="103" t="s">
        <v>60</v>
      </c>
      <c r="B58" s="79" t="s">
        <v>61</v>
      </c>
      <c r="C58" s="34">
        <v>1200</v>
      </c>
      <c r="D58" s="34">
        <v>1350</v>
      </c>
      <c r="E58" s="34"/>
      <c r="F58" s="34"/>
      <c r="G58" s="34">
        <v>1</v>
      </c>
      <c r="H58" s="26" t="s">
        <v>29</v>
      </c>
      <c r="I58" s="33"/>
      <c r="J58" s="36">
        <v>610</v>
      </c>
      <c r="K58" s="37">
        <v>230.16</v>
      </c>
      <c r="L58" s="99"/>
      <c r="M58" s="34" t="s">
        <v>62</v>
      </c>
      <c r="N58" s="34" t="s">
        <v>58</v>
      </c>
      <c r="O58" s="38">
        <f>J58</f>
        <v>610</v>
      </c>
      <c r="P58" s="102">
        <f>SUM(O58:O59)</f>
        <v>689.2</v>
      </c>
    </row>
    <row r="59" spans="1:16" ht="16" x14ac:dyDescent="0.2">
      <c r="A59" s="103"/>
      <c r="B59" s="99"/>
      <c r="C59" s="99"/>
      <c r="D59" s="99"/>
      <c r="E59" s="41"/>
      <c r="F59" s="41" t="s">
        <v>59</v>
      </c>
      <c r="H59" s="28" t="s">
        <v>18</v>
      </c>
      <c r="I59" s="47" t="s">
        <v>19</v>
      </c>
      <c r="J59" s="36">
        <v>79.2</v>
      </c>
      <c r="K59" s="37">
        <v>39.6</v>
      </c>
      <c r="L59" s="99"/>
      <c r="M59" s="33"/>
      <c r="N59" s="33"/>
      <c r="O59" s="38">
        <f>J59</f>
        <v>79.2</v>
      </c>
      <c r="P59" s="102"/>
    </row>
    <row r="60" spans="1:16" x14ac:dyDescent="0.2">
      <c r="A60" s="42"/>
      <c r="B60" s="44"/>
      <c r="C60" s="42"/>
      <c r="D60" s="42"/>
      <c r="E60" s="42"/>
      <c r="F60" s="42"/>
      <c r="G60" s="43"/>
      <c r="H60" s="44"/>
      <c r="I60" s="42"/>
      <c r="J60" s="45"/>
      <c r="K60" s="46"/>
      <c r="L60" s="42"/>
      <c r="M60" s="42"/>
      <c r="N60" s="42"/>
      <c r="O60" s="42"/>
      <c r="P60" s="42"/>
    </row>
    <row r="61" spans="1:16" ht="32" x14ac:dyDescent="0.2">
      <c r="A61" s="101" t="s">
        <v>63</v>
      </c>
      <c r="B61" s="81" t="s">
        <v>64</v>
      </c>
      <c r="C61" s="34">
        <v>730</v>
      </c>
      <c r="D61" s="34">
        <v>1250</v>
      </c>
      <c r="E61" s="34"/>
      <c r="F61" s="34"/>
      <c r="G61" s="34">
        <v>1</v>
      </c>
      <c r="H61" s="26" t="s">
        <v>65</v>
      </c>
      <c r="I61" s="33"/>
      <c r="J61" s="52">
        <v>515</v>
      </c>
      <c r="K61" s="53">
        <v>194.2</v>
      </c>
      <c r="L61" s="114"/>
      <c r="M61" s="34" t="s">
        <v>62</v>
      </c>
      <c r="N61" s="34" t="s">
        <v>58</v>
      </c>
      <c r="O61" s="38">
        <f>J61</f>
        <v>515</v>
      </c>
      <c r="P61" s="112">
        <f>SUM(O61:O64)</f>
        <v>702.48</v>
      </c>
    </row>
    <row r="62" spans="1:16" ht="16" x14ac:dyDescent="0.2">
      <c r="A62" s="101"/>
      <c r="B62" s="109"/>
      <c r="C62" s="110"/>
      <c r="D62" s="117"/>
      <c r="E62" s="60"/>
      <c r="F62" s="41" t="s">
        <v>66</v>
      </c>
      <c r="H62" s="28" t="s">
        <v>18</v>
      </c>
      <c r="I62" s="47" t="s">
        <v>19</v>
      </c>
      <c r="J62" s="36">
        <v>74.25</v>
      </c>
      <c r="K62" s="37">
        <v>37.130000000000003</v>
      </c>
      <c r="L62" s="115"/>
      <c r="M62" s="114"/>
      <c r="N62" s="114"/>
      <c r="O62" s="38">
        <f t="shared" ref="O62:O64" si="7">J62</f>
        <v>74.25</v>
      </c>
      <c r="P62" s="113"/>
    </row>
    <row r="63" spans="1:16" ht="16" x14ac:dyDescent="0.2">
      <c r="A63" s="101"/>
      <c r="B63" s="118"/>
      <c r="C63" s="119"/>
      <c r="D63" s="120"/>
      <c r="E63" s="61"/>
      <c r="F63" s="41" t="s">
        <v>68</v>
      </c>
      <c r="H63" s="28" t="s">
        <v>67</v>
      </c>
      <c r="I63" s="47" t="s">
        <v>19</v>
      </c>
      <c r="J63" s="36">
        <v>9.9</v>
      </c>
      <c r="K63" s="37">
        <v>4.95</v>
      </c>
      <c r="L63" s="115"/>
      <c r="M63" s="115"/>
      <c r="N63" s="115"/>
      <c r="O63" s="38">
        <f t="shared" si="7"/>
        <v>9.9</v>
      </c>
      <c r="P63" s="113"/>
    </row>
    <row r="64" spans="1:16" ht="16" x14ac:dyDescent="0.2">
      <c r="A64" s="101"/>
      <c r="B64" s="104"/>
      <c r="C64" s="105"/>
      <c r="D64" s="106"/>
      <c r="E64" s="51"/>
      <c r="F64" s="51"/>
      <c r="G64" s="41">
        <v>1</v>
      </c>
      <c r="H64" s="28" t="s">
        <v>69</v>
      </c>
      <c r="I64" s="33" t="s">
        <v>70</v>
      </c>
      <c r="J64" s="36">
        <v>103.33</v>
      </c>
      <c r="K64" s="37">
        <v>61.99</v>
      </c>
      <c r="L64" s="116"/>
      <c r="M64" s="116"/>
      <c r="N64" s="116"/>
      <c r="O64" s="38">
        <f t="shared" si="7"/>
        <v>103.33</v>
      </c>
      <c r="P64" s="113"/>
    </row>
    <row r="65" spans="1:16" x14ac:dyDescent="0.2">
      <c r="A65" s="42"/>
      <c r="B65" s="44"/>
      <c r="C65" s="42"/>
      <c r="D65" s="42"/>
      <c r="E65" s="42"/>
      <c r="F65" s="42"/>
      <c r="G65" s="43"/>
      <c r="H65" s="44"/>
      <c r="I65" s="42"/>
      <c r="J65" s="45"/>
      <c r="K65" s="46"/>
      <c r="L65" s="42"/>
      <c r="M65" s="42"/>
      <c r="N65" s="42"/>
      <c r="O65" s="42"/>
      <c r="P65" s="42"/>
    </row>
    <row r="66" spans="1:16" ht="16" x14ac:dyDescent="0.2">
      <c r="A66" s="101" t="s">
        <v>71</v>
      </c>
      <c r="B66" s="107" t="s">
        <v>72</v>
      </c>
      <c r="C66" s="34">
        <v>3250</v>
      </c>
      <c r="D66" s="34">
        <v>2450</v>
      </c>
      <c r="E66" s="34"/>
      <c r="F66" s="34"/>
      <c r="G66" s="34">
        <v>1</v>
      </c>
      <c r="H66" s="28" t="s">
        <v>85</v>
      </c>
      <c r="I66" s="33"/>
      <c r="J66" s="52">
        <v>1265</v>
      </c>
      <c r="K66" s="53">
        <v>477.28</v>
      </c>
      <c r="L66" s="96" t="s">
        <v>20</v>
      </c>
      <c r="M66" s="33"/>
      <c r="N66" s="34"/>
      <c r="O66" s="54">
        <f>J66</f>
        <v>1265</v>
      </c>
      <c r="P66" s="102">
        <f>SUM(O66:O68)</f>
        <v>2958.11</v>
      </c>
    </row>
    <row r="67" spans="1:16" ht="32" x14ac:dyDescent="0.2">
      <c r="A67" s="101"/>
      <c r="B67" s="108"/>
      <c r="C67" s="34">
        <v>3250</v>
      </c>
      <c r="D67" s="34"/>
      <c r="E67" s="34"/>
      <c r="F67" s="34"/>
      <c r="G67" s="34">
        <v>1</v>
      </c>
      <c r="H67" s="69" t="s">
        <v>104</v>
      </c>
      <c r="I67" s="33"/>
      <c r="J67" s="52">
        <v>737.76</v>
      </c>
      <c r="K67" s="53">
        <v>278.39999999999998</v>
      </c>
      <c r="L67" s="96"/>
      <c r="M67" s="34" t="s">
        <v>21</v>
      </c>
      <c r="N67" s="34" t="s">
        <v>37</v>
      </c>
      <c r="O67" s="54">
        <f t="shared" ref="O67:O71" si="8">J67</f>
        <v>737.76</v>
      </c>
      <c r="P67" s="102"/>
    </row>
    <row r="68" spans="1:16" ht="16" x14ac:dyDescent="0.2">
      <c r="A68" s="101"/>
      <c r="B68" s="55"/>
      <c r="C68" s="56"/>
      <c r="D68" s="57"/>
      <c r="E68" s="57"/>
      <c r="F68" s="41" t="s">
        <v>73</v>
      </c>
      <c r="H68" s="28" t="s">
        <v>18</v>
      </c>
      <c r="I68" s="33" t="s">
        <v>19</v>
      </c>
      <c r="J68" s="52">
        <v>955.35</v>
      </c>
      <c r="K68" s="53">
        <v>477.68</v>
      </c>
      <c r="L68" s="109"/>
      <c r="M68" s="110"/>
      <c r="N68" s="110"/>
      <c r="O68" s="54">
        <f t="shared" si="8"/>
        <v>955.35</v>
      </c>
      <c r="P68" s="102"/>
    </row>
    <row r="69" spans="1:16" ht="32" x14ac:dyDescent="0.2">
      <c r="A69" s="101"/>
      <c r="B69" s="111" t="s">
        <v>72</v>
      </c>
      <c r="C69" s="34">
        <v>3250</v>
      </c>
      <c r="D69" s="34">
        <v>2450</v>
      </c>
      <c r="E69" s="34"/>
      <c r="F69" s="34"/>
      <c r="G69" s="34">
        <v>1</v>
      </c>
      <c r="H69" s="28" t="s">
        <v>22</v>
      </c>
      <c r="I69" s="34"/>
      <c r="J69" s="52">
        <v>742</v>
      </c>
      <c r="K69" s="53">
        <v>279.92</v>
      </c>
      <c r="L69" s="99" t="s">
        <v>20</v>
      </c>
      <c r="M69" s="33"/>
      <c r="N69" s="33"/>
      <c r="O69" s="54">
        <f t="shared" si="8"/>
        <v>742</v>
      </c>
      <c r="P69" s="102">
        <f>SUM(O69:O71)</f>
        <v>1605.25</v>
      </c>
    </row>
    <row r="70" spans="1:16" ht="16" x14ac:dyDescent="0.2">
      <c r="A70" s="101"/>
      <c r="B70" s="111"/>
      <c r="C70" s="34">
        <v>3250</v>
      </c>
      <c r="D70" s="34"/>
      <c r="E70" s="34"/>
      <c r="F70" s="34"/>
      <c r="G70" s="34">
        <v>1</v>
      </c>
      <c r="H70" s="28" t="s">
        <v>25</v>
      </c>
      <c r="I70" s="34"/>
      <c r="J70" s="52">
        <v>265.47000000000003</v>
      </c>
      <c r="K70" s="53">
        <v>74.14</v>
      </c>
      <c r="L70" s="99"/>
      <c r="M70" s="41" t="s">
        <v>21</v>
      </c>
      <c r="N70" s="33" t="s">
        <v>37</v>
      </c>
      <c r="O70" s="54">
        <f t="shared" si="8"/>
        <v>265.47000000000003</v>
      </c>
      <c r="P70" s="102"/>
    </row>
    <row r="71" spans="1:16" ht="16" x14ac:dyDescent="0.2">
      <c r="A71" s="101"/>
      <c r="B71" s="80"/>
      <c r="C71" s="58"/>
      <c r="D71" s="59"/>
      <c r="E71" s="41" t="s">
        <v>74</v>
      </c>
      <c r="H71" s="28" t="s">
        <v>23</v>
      </c>
      <c r="I71" s="33" t="s">
        <v>24</v>
      </c>
      <c r="J71" s="52">
        <v>597.78</v>
      </c>
      <c r="K71" s="53">
        <v>328.78</v>
      </c>
      <c r="L71" s="99"/>
      <c r="M71" s="99"/>
      <c r="N71" s="99"/>
      <c r="O71" s="54">
        <f t="shared" si="8"/>
        <v>597.78</v>
      </c>
      <c r="P71" s="102"/>
    </row>
    <row r="72" spans="1:16" x14ac:dyDescent="0.2">
      <c r="A72" s="42"/>
      <c r="B72" s="44"/>
      <c r="C72" s="42"/>
      <c r="D72" s="42"/>
      <c r="E72" s="42"/>
      <c r="F72" s="42"/>
      <c r="G72" s="43"/>
      <c r="H72" s="44"/>
      <c r="I72" s="42"/>
      <c r="J72" s="45"/>
      <c r="K72" s="46"/>
      <c r="L72" s="42"/>
      <c r="M72" s="42"/>
      <c r="N72" s="42"/>
      <c r="O72" s="42"/>
      <c r="P72" s="42"/>
    </row>
    <row r="73" spans="1:16" ht="16" x14ac:dyDescent="0.2">
      <c r="A73" s="101" t="s">
        <v>75</v>
      </c>
      <c r="B73" s="107" t="s">
        <v>76</v>
      </c>
      <c r="C73" s="34">
        <v>2750</v>
      </c>
      <c r="D73" s="34">
        <v>2400</v>
      </c>
      <c r="E73" s="34"/>
      <c r="F73" s="34"/>
      <c r="G73" s="34">
        <v>1</v>
      </c>
      <c r="H73" s="28" t="s">
        <v>85</v>
      </c>
      <c r="I73" s="33"/>
      <c r="J73" s="52">
        <v>960</v>
      </c>
      <c r="K73" s="53">
        <v>362.3</v>
      </c>
      <c r="L73" s="96" t="s">
        <v>20</v>
      </c>
      <c r="M73" s="33"/>
      <c r="N73" s="34"/>
      <c r="O73" s="54">
        <f>J73</f>
        <v>960</v>
      </c>
      <c r="P73" s="102">
        <f>SUM(O73:O75)</f>
        <v>2354.63</v>
      </c>
    </row>
    <row r="74" spans="1:16" ht="32" x14ac:dyDescent="0.2">
      <c r="A74" s="101"/>
      <c r="B74" s="108"/>
      <c r="C74" s="34">
        <v>2750</v>
      </c>
      <c r="D74" s="34"/>
      <c r="E74" s="34"/>
      <c r="F74" s="34"/>
      <c r="G74" s="34">
        <v>1</v>
      </c>
      <c r="H74" s="69" t="s">
        <v>104</v>
      </c>
      <c r="I74" s="33"/>
      <c r="J74" s="52">
        <v>592.73</v>
      </c>
      <c r="K74" s="53">
        <v>223.67</v>
      </c>
      <c r="L74" s="96"/>
      <c r="M74" s="34" t="s">
        <v>21</v>
      </c>
      <c r="N74" s="34" t="s">
        <v>37</v>
      </c>
      <c r="O74" s="54">
        <f t="shared" ref="O74:O78" si="9">J74</f>
        <v>592.73</v>
      </c>
      <c r="P74" s="102"/>
    </row>
    <row r="75" spans="1:16" ht="16" x14ac:dyDescent="0.2">
      <c r="A75" s="101"/>
      <c r="B75" s="55"/>
      <c r="C75" s="56"/>
      <c r="D75" s="57"/>
      <c r="E75" s="57"/>
      <c r="F75" s="41" t="s">
        <v>77</v>
      </c>
      <c r="H75" s="28" t="s">
        <v>18</v>
      </c>
      <c r="I75" s="33" t="s">
        <v>19</v>
      </c>
      <c r="J75" s="52">
        <v>801.9</v>
      </c>
      <c r="K75" s="53">
        <v>400.95</v>
      </c>
      <c r="L75" s="109"/>
      <c r="M75" s="110"/>
      <c r="N75" s="110"/>
      <c r="O75" s="54">
        <f t="shared" si="9"/>
        <v>801.9</v>
      </c>
      <c r="P75" s="102"/>
    </row>
    <row r="76" spans="1:16" ht="32" x14ac:dyDescent="0.2">
      <c r="A76" s="101"/>
      <c r="B76" s="111" t="s">
        <v>76</v>
      </c>
      <c r="C76" s="34">
        <v>2750</v>
      </c>
      <c r="D76" s="34">
        <v>2400</v>
      </c>
      <c r="E76" s="34"/>
      <c r="F76" s="34"/>
      <c r="G76" s="34">
        <v>1</v>
      </c>
      <c r="H76" s="28" t="s">
        <v>22</v>
      </c>
      <c r="I76" s="34"/>
      <c r="J76" s="52">
        <v>631</v>
      </c>
      <c r="K76" s="53">
        <v>237.93</v>
      </c>
      <c r="L76" s="99" t="s">
        <v>20</v>
      </c>
      <c r="M76" s="33"/>
      <c r="N76" s="33"/>
      <c r="O76" s="54">
        <f t="shared" si="9"/>
        <v>631</v>
      </c>
      <c r="P76" s="102">
        <f>SUM(O76:O78)</f>
        <v>1364.72</v>
      </c>
    </row>
    <row r="77" spans="1:16" ht="16" x14ac:dyDescent="0.2">
      <c r="A77" s="101"/>
      <c r="B77" s="111"/>
      <c r="C77" s="34">
        <v>2750</v>
      </c>
      <c r="D77" s="34"/>
      <c r="E77" s="34"/>
      <c r="F77" s="34"/>
      <c r="G77" s="34">
        <v>1</v>
      </c>
      <c r="H77" s="28" t="s">
        <v>25</v>
      </c>
      <c r="I77" s="34"/>
      <c r="J77" s="52">
        <v>223.42</v>
      </c>
      <c r="K77" s="53">
        <v>58.27</v>
      </c>
      <c r="L77" s="99"/>
      <c r="M77" s="41" t="s">
        <v>21</v>
      </c>
      <c r="N77" s="33" t="s">
        <v>37</v>
      </c>
      <c r="O77" s="54">
        <f t="shared" si="9"/>
        <v>223.42</v>
      </c>
      <c r="P77" s="102"/>
    </row>
    <row r="78" spans="1:16" ht="16" x14ac:dyDescent="0.2">
      <c r="A78" s="101"/>
      <c r="B78" s="80"/>
      <c r="C78" s="58"/>
      <c r="D78" s="59"/>
      <c r="E78" s="41" t="s">
        <v>78</v>
      </c>
      <c r="H78" s="28" t="s">
        <v>23</v>
      </c>
      <c r="I78" s="33" t="s">
        <v>24</v>
      </c>
      <c r="J78" s="52">
        <v>510.3</v>
      </c>
      <c r="K78" s="53">
        <v>280.67</v>
      </c>
      <c r="L78" s="99"/>
      <c r="M78" s="99"/>
      <c r="N78" s="99"/>
      <c r="O78" s="54">
        <f t="shared" si="9"/>
        <v>510.3</v>
      </c>
      <c r="P78" s="102"/>
    </row>
    <row r="79" spans="1:16" x14ac:dyDescent="0.2">
      <c r="A79" s="42"/>
      <c r="B79" s="44"/>
      <c r="C79" s="42"/>
      <c r="D79" s="42"/>
      <c r="E79" s="42"/>
      <c r="F79" s="42"/>
      <c r="G79" s="43"/>
      <c r="H79" s="44"/>
      <c r="I79" s="42"/>
      <c r="J79" s="45"/>
      <c r="K79" s="46"/>
      <c r="L79" s="42"/>
      <c r="M79" s="42"/>
      <c r="N79" s="42"/>
      <c r="O79" s="42"/>
      <c r="P79" s="42"/>
    </row>
    <row r="80" spans="1:16" ht="16" x14ac:dyDescent="0.2">
      <c r="A80" s="121" t="s">
        <v>79</v>
      </c>
      <c r="B80" s="107" t="s">
        <v>106</v>
      </c>
      <c r="C80" s="34">
        <v>3250</v>
      </c>
      <c r="D80" s="34">
        <v>1750</v>
      </c>
      <c r="E80" s="34"/>
      <c r="F80" s="34"/>
      <c r="G80" s="34">
        <v>1</v>
      </c>
      <c r="H80" s="28" t="s">
        <v>85</v>
      </c>
      <c r="I80" s="33"/>
      <c r="J80" s="52">
        <v>1232</v>
      </c>
      <c r="K80" s="53">
        <v>464.93</v>
      </c>
      <c r="L80" s="96" t="s">
        <v>20</v>
      </c>
      <c r="M80" s="33"/>
      <c r="N80" s="34"/>
      <c r="O80" s="54">
        <f>J80</f>
        <v>1232</v>
      </c>
      <c r="P80" s="102">
        <f>SUM(O80:O82)</f>
        <v>2999.1800000000003</v>
      </c>
    </row>
    <row r="81" spans="1:16" ht="32" x14ac:dyDescent="0.2">
      <c r="A81" s="103"/>
      <c r="B81" s="108"/>
      <c r="C81" s="34">
        <v>3250</v>
      </c>
      <c r="D81" s="34"/>
      <c r="E81" s="34"/>
      <c r="F81" s="34"/>
      <c r="G81" s="34">
        <v>1</v>
      </c>
      <c r="H81" s="69" t="s">
        <v>104</v>
      </c>
      <c r="I81" s="33"/>
      <c r="J81" s="52">
        <v>1054.3800000000001</v>
      </c>
      <c r="K81" s="53">
        <v>397.88</v>
      </c>
      <c r="L81" s="96"/>
      <c r="M81" s="34" t="s">
        <v>21</v>
      </c>
      <c r="N81" s="34" t="s">
        <v>37</v>
      </c>
      <c r="O81" s="54">
        <f t="shared" ref="O81:O96" si="10">J81</f>
        <v>1054.3800000000001</v>
      </c>
      <c r="P81" s="102"/>
    </row>
    <row r="82" spans="1:16" ht="16" x14ac:dyDescent="0.2">
      <c r="A82" s="103"/>
      <c r="B82" s="55"/>
      <c r="C82" s="56"/>
      <c r="D82" s="57"/>
      <c r="E82" s="57"/>
      <c r="F82" s="41" t="s">
        <v>80</v>
      </c>
      <c r="H82" s="27" t="s">
        <v>18</v>
      </c>
      <c r="I82" s="33" t="s">
        <v>19</v>
      </c>
      <c r="J82" s="52">
        <v>712.8</v>
      </c>
      <c r="K82" s="53">
        <v>356.4</v>
      </c>
      <c r="L82" s="109"/>
      <c r="M82" s="110"/>
      <c r="N82" s="110"/>
      <c r="O82" s="54">
        <f t="shared" si="10"/>
        <v>712.8</v>
      </c>
      <c r="P82" s="102"/>
    </row>
    <row r="83" spans="1:16" ht="32" x14ac:dyDescent="0.2">
      <c r="A83" s="103"/>
      <c r="B83" s="107" t="s">
        <v>106</v>
      </c>
      <c r="C83" s="34">
        <v>3250</v>
      </c>
      <c r="D83" s="34">
        <v>1750</v>
      </c>
      <c r="E83" s="34"/>
      <c r="F83" s="34"/>
      <c r="G83" s="34">
        <v>1</v>
      </c>
      <c r="H83" s="28" t="s">
        <v>22</v>
      </c>
      <c r="I83" s="34"/>
      <c r="J83" s="52">
        <v>742</v>
      </c>
      <c r="K83" s="53">
        <v>279.92</v>
      </c>
      <c r="L83" s="99" t="s">
        <v>20</v>
      </c>
      <c r="M83" s="33"/>
      <c r="N83" s="33"/>
      <c r="O83" s="54">
        <f t="shared" si="10"/>
        <v>742</v>
      </c>
      <c r="P83" s="102">
        <f>SUM(O83:O85)</f>
        <v>1672.73</v>
      </c>
    </row>
    <row r="84" spans="1:16" ht="16" x14ac:dyDescent="0.2">
      <c r="A84" s="103"/>
      <c r="B84" s="108"/>
      <c r="C84" s="34">
        <v>3250</v>
      </c>
      <c r="D84" s="34"/>
      <c r="E84" s="34"/>
      <c r="F84" s="34"/>
      <c r="G84" s="34">
        <v>1</v>
      </c>
      <c r="H84" s="28" t="s">
        <v>83</v>
      </c>
      <c r="I84" s="34"/>
      <c r="J84" s="52">
        <v>332.95</v>
      </c>
      <c r="K84" s="53">
        <v>125.64</v>
      </c>
      <c r="L84" s="99"/>
      <c r="M84" s="41" t="s">
        <v>21</v>
      </c>
      <c r="N84" s="33" t="s">
        <v>37</v>
      </c>
      <c r="O84" s="54">
        <f t="shared" si="10"/>
        <v>332.95</v>
      </c>
      <c r="P84" s="102"/>
    </row>
    <row r="85" spans="1:16" ht="16" x14ac:dyDescent="0.2">
      <c r="A85" s="103"/>
      <c r="B85" s="80"/>
      <c r="C85" s="58"/>
      <c r="D85" s="59"/>
      <c r="E85" s="41" t="s">
        <v>74</v>
      </c>
      <c r="H85" s="28" t="s">
        <v>23</v>
      </c>
      <c r="I85" s="33" t="s">
        <v>24</v>
      </c>
      <c r="J85" s="52">
        <v>597.78</v>
      </c>
      <c r="K85" s="53">
        <v>328.79</v>
      </c>
      <c r="L85" s="99"/>
      <c r="M85" s="99"/>
      <c r="N85" s="99"/>
      <c r="O85" s="54">
        <f t="shared" si="10"/>
        <v>597.78</v>
      </c>
      <c r="P85" s="102"/>
    </row>
    <row r="86" spans="1:16" ht="32" x14ac:dyDescent="0.2">
      <c r="A86" s="103"/>
      <c r="B86" s="79" t="s">
        <v>84</v>
      </c>
      <c r="C86" s="34">
        <v>1230</v>
      </c>
      <c r="D86" s="34">
        <v>1300</v>
      </c>
      <c r="E86" s="34"/>
      <c r="F86" s="34"/>
      <c r="G86" s="34">
        <v>1</v>
      </c>
      <c r="H86" s="26" t="s">
        <v>29</v>
      </c>
      <c r="I86" s="33"/>
      <c r="J86" s="36">
        <v>697</v>
      </c>
      <c r="K86" s="37">
        <v>263.02999999999997</v>
      </c>
      <c r="L86" s="99"/>
      <c r="M86" s="34" t="s">
        <v>21</v>
      </c>
      <c r="N86" s="34" t="s">
        <v>81</v>
      </c>
      <c r="O86" s="54">
        <f t="shared" si="10"/>
        <v>697</v>
      </c>
      <c r="P86" s="102">
        <f>SUM(O86:O87)</f>
        <v>771.25</v>
      </c>
    </row>
    <row r="87" spans="1:16" ht="16" x14ac:dyDescent="0.2">
      <c r="A87" s="103"/>
      <c r="B87" s="99"/>
      <c r="C87" s="99"/>
      <c r="D87" s="99"/>
      <c r="E87" s="41"/>
      <c r="F87" s="41" t="s">
        <v>66</v>
      </c>
      <c r="H87" s="28" t="s">
        <v>18</v>
      </c>
      <c r="I87" s="47" t="s">
        <v>19</v>
      </c>
      <c r="J87" s="36">
        <v>74.25</v>
      </c>
      <c r="K87" s="37">
        <v>37.130000000000003</v>
      </c>
      <c r="L87" s="99"/>
      <c r="M87" s="33"/>
      <c r="N87" s="33"/>
      <c r="O87" s="54">
        <f t="shared" si="10"/>
        <v>74.25</v>
      </c>
      <c r="P87" s="102"/>
    </row>
    <row r="88" spans="1:16" ht="32" x14ac:dyDescent="0.2">
      <c r="A88" s="103"/>
      <c r="B88" s="111" t="s">
        <v>84</v>
      </c>
      <c r="C88" s="34">
        <v>1230</v>
      </c>
      <c r="D88" s="34">
        <v>1300</v>
      </c>
      <c r="E88" s="34"/>
      <c r="F88" s="34"/>
      <c r="G88" s="34">
        <v>1</v>
      </c>
      <c r="H88" s="28" t="s">
        <v>82</v>
      </c>
      <c r="I88" s="34"/>
      <c r="J88" s="52">
        <v>289</v>
      </c>
      <c r="K88" s="53">
        <v>101.48</v>
      </c>
      <c r="L88" s="99" t="s">
        <v>20</v>
      </c>
      <c r="M88" s="33"/>
      <c r="N88" s="33"/>
      <c r="O88" s="54">
        <f t="shared" si="10"/>
        <v>289</v>
      </c>
      <c r="P88" s="102">
        <f>SUM(O88:O90)</f>
        <v>840.65000000000009</v>
      </c>
    </row>
    <row r="89" spans="1:16" ht="16" x14ac:dyDescent="0.2">
      <c r="A89" s="103"/>
      <c r="B89" s="111"/>
      <c r="C89" s="34">
        <v>1230</v>
      </c>
      <c r="D89" s="34"/>
      <c r="E89" s="34"/>
      <c r="F89" s="34"/>
      <c r="G89" s="34">
        <v>1</v>
      </c>
      <c r="H89" s="28" t="s">
        <v>25</v>
      </c>
      <c r="I89" s="34"/>
      <c r="J89" s="52">
        <v>332.95</v>
      </c>
      <c r="K89" s="53">
        <v>125.64</v>
      </c>
      <c r="L89" s="99"/>
      <c r="M89" s="41" t="s">
        <v>21</v>
      </c>
      <c r="N89" s="33" t="s">
        <v>37</v>
      </c>
      <c r="O89" s="54">
        <f t="shared" si="10"/>
        <v>332.95</v>
      </c>
      <c r="P89" s="102"/>
    </row>
    <row r="90" spans="1:16" ht="16" x14ac:dyDescent="0.2">
      <c r="A90" s="103"/>
      <c r="B90" s="80"/>
      <c r="C90" s="58"/>
      <c r="D90" s="59"/>
      <c r="E90" s="41">
        <v>3</v>
      </c>
      <c r="F90" s="59"/>
      <c r="G90" s="29"/>
      <c r="H90" s="28" t="s">
        <v>23</v>
      </c>
      <c r="I90" s="33" t="s">
        <v>24</v>
      </c>
      <c r="J90" s="52">
        <v>218.7</v>
      </c>
      <c r="K90" s="53">
        <v>120.29</v>
      </c>
      <c r="L90" s="99"/>
      <c r="M90" s="99"/>
      <c r="N90" s="99"/>
      <c r="O90" s="54">
        <f t="shared" si="10"/>
        <v>218.7</v>
      </c>
      <c r="P90" s="102"/>
    </row>
    <row r="91" spans="1:16" ht="16" x14ac:dyDescent="0.2">
      <c r="A91" s="103"/>
      <c r="B91" s="107" t="s">
        <v>107</v>
      </c>
      <c r="C91" s="34">
        <v>3300</v>
      </c>
      <c r="D91" s="34">
        <v>2400</v>
      </c>
      <c r="E91" s="34"/>
      <c r="F91" s="34"/>
      <c r="G91" s="34">
        <v>1</v>
      </c>
      <c r="H91" s="28" t="s">
        <v>85</v>
      </c>
      <c r="I91" s="33"/>
      <c r="J91" s="52">
        <v>1262</v>
      </c>
      <c r="K91" s="53">
        <v>476.27</v>
      </c>
      <c r="L91" s="96" t="s">
        <v>20</v>
      </c>
      <c r="M91" s="33"/>
      <c r="N91" s="34"/>
      <c r="O91" s="54">
        <f t="shared" si="10"/>
        <v>1262</v>
      </c>
      <c r="P91" s="102">
        <f>SUM(O91:O93)</f>
        <v>2935.31</v>
      </c>
    </row>
    <row r="92" spans="1:16" ht="32" x14ac:dyDescent="0.2">
      <c r="A92" s="103"/>
      <c r="B92" s="108"/>
      <c r="C92" s="34">
        <v>3300</v>
      </c>
      <c r="D92" s="34"/>
      <c r="E92" s="34"/>
      <c r="F92" s="34"/>
      <c r="G92" s="34">
        <v>1</v>
      </c>
      <c r="H92" s="69" t="s">
        <v>104</v>
      </c>
      <c r="I92" s="33"/>
      <c r="J92" s="52">
        <v>737.76</v>
      </c>
      <c r="K92" s="53">
        <v>278.39999999999998</v>
      </c>
      <c r="L92" s="96"/>
      <c r="M92" s="34" t="s">
        <v>21</v>
      </c>
      <c r="N92" s="34" t="s">
        <v>37</v>
      </c>
      <c r="O92" s="54">
        <f t="shared" si="10"/>
        <v>737.76</v>
      </c>
      <c r="P92" s="102"/>
    </row>
    <row r="93" spans="1:16" ht="16" x14ac:dyDescent="0.2">
      <c r="A93" s="103"/>
      <c r="B93" s="55"/>
      <c r="C93" s="56"/>
      <c r="D93" s="57"/>
      <c r="E93" s="57"/>
      <c r="F93" s="41" t="s">
        <v>51</v>
      </c>
      <c r="H93" s="27" t="s">
        <v>18</v>
      </c>
      <c r="I93" s="33" t="s">
        <v>19</v>
      </c>
      <c r="J93" s="52">
        <v>935.55</v>
      </c>
      <c r="K93" s="53">
        <v>467.78</v>
      </c>
      <c r="L93" s="109"/>
      <c r="M93" s="110"/>
      <c r="N93" s="110"/>
      <c r="O93" s="54">
        <f t="shared" si="10"/>
        <v>935.55</v>
      </c>
      <c r="P93" s="102"/>
    </row>
    <row r="94" spans="1:16" ht="32" x14ac:dyDescent="0.2">
      <c r="A94" s="103"/>
      <c r="B94" s="107" t="s">
        <v>107</v>
      </c>
      <c r="C94" s="34">
        <v>2650</v>
      </c>
      <c r="D94" s="34">
        <v>2100</v>
      </c>
      <c r="E94" s="34"/>
      <c r="F94" s="34"/>
      <c r="G94" s="34">
        <v>1</v>
      </c>
      <c r="H94" s="28" t="s">
        <v>50</v>
      </c>
      <c r="I94" s="34"/>
      <c r="J94" s="52">
        <v>612</v>
      </c>
      <c r="K94" s="53">
        <v>230.93</v>
      </c>
      <c r="L94" s="99" t="s">
        <v>20</v>
      </c>
      <c r="M94" s="33"/>
      <c r="N94" s="33"/>
      <c r="O94" s="54">
        <f t="shared" si="10"/>
        <v>612</v>
      </c>
      <c r="P94" s="102">
        <f>SUM(O94:O96)</f>
        <v>1331.12</v>
      </c>
    </row>
    <row r="95" spans="1:16" ht="16" x14ac:dyDescent="0.2">
      <c r="A95" s="103"/>
      <c r="B95" s="108"/>
      <c r="C95" s="34">
        <v>2650</v>
      </c>
      <c r="D95" s="34"/>
      <c r="E95" s="34"/>
      <c r="F95" s="34"/>
      <c r="G95" s="34">
        <v>1</v>
      </c>
      <c r="H95" s="28" t="s">
        <v>25</v>
      </c>
      <c r="I95" s="34"/>
      <c r="J95" s="52">
        <v>223.4</v>
      </c>
      <c r="K95" s="53">
        <v>58.27</v>
      </c>
      <c r="L95" s="99"/>
      <c r="M95" s="41" t="s">
        <v>21</v>
      </c>
      <c r="N95" s="33" t="s">
        <v>37</v>
      </c>
      <c r="O95" s="54">
        <f t="shared" si="10"/>
        <v>223.4</v>
      </c>
      <c r="P95" s="102"/>
    </row>
    <row r="96" spans="1:16" ht="16" x14ac:dyDescent="0.2">
      <c r="A96" s="122"/>
      <c r="B96" s="80"/>
      <c r="C96" s="58"/>
      <c r="D96" s="59"/>
      <c r="E96" s="41" t="s">
        <v>86</v>
      </c>
      <c r="H96" s="28" t="s">
        <v>23</v>
      </c>
      <c r="I96" s="33" t="s">
        <v>24</v>
      </c>
      <c r="J96" s="52">
        <v>495.72</v>
      </c>
      <c r="K96" s="53">
        <v>272.64999999999998</v>
      </c>
      <c r="L96" s="99"/>
      <c r="M96" s="99"/>
      <c r="N96" s="99"/>
      <c r="O96" s="54">
        <f t="shared" si="10"/>
        <v>495.72</v>
      </c>
      <c r="P96" s="102"/>
    </row>
    <row r="97" spans="1:16" x14ac:dyDescent="0.2">
      <c r="A97" s="42"/>
      <c r="B97" s="44"/>
      <c r="C97" s="42"/>
      <c r="D97" s="42"/>
      <c r="E97" s="42"/>
      <c r="F97" s="42"/>
      <c r="G97" s="43"/>
      <c r="H97" s="44"/>
      <c r="I97" s="42"/>
      <c r="J97" s="45"/>
      <c r="K97" s="46"/>
      <c r="L97" s="42"/>
      <c r="M97" s="42"/>
      <c r="N97" s="42"/>
      <c r="O97" s="42"/>
      <c r="P97" s="42"/>
    </row>
    <row r="98" spans="1:16" ht="16" x14ac:dyDescent="0.2">
      <c r="A98" s="101" t="s">
        <v>87</v>
      </c>
      <c r="B98" s="107" t="s">
        <v>88</v>
      </c>
      <c r="C98" s="34">
        <v>2750</v>
      </c>
      <c r="D98" s="34">
        <v>2300</v>
      </c>
      <c r="E98" s="34"/>
      <c r="F98" s="34"/>
      <c r="G98" s="34">
        <v>1</v>
      </c>
      <c r="H98" s="28" t="s">
        <v>16</v>
      </c>
      <c r="I98" s="33"/>
      <c r="J98" s="52">
        <v>1031</v>
      </c>
      <c r="K98" s="53">
        <v>389.03</v>
      </c>
      <c r="L98" s="96" t="s">
        <v>20</v>
      </c>
      <c r="M98" s="33"/>
      <c r="N98" s="34"/>
      <c r="O98" s="54">
        <f>J98</f>
        <v>1031</v>
      </c>
      <c r="P98" s="102">
        <f>SUM(O98:O100)</f>
        <v>2395.9300000000003</v>
      </c>
    </row>
    <row r="99" spans="1:16" ht="32" x14ac:dyDescent="0.2">
      <c r="A99" s="101"/>
      <c r="B99" s="108"/>
      <c r="C99" s="34">
        <v>2750</v>
      </c>
      <c r="D99" s="34"/>
      <c r="E99" s="34"/>
      <c r="F99" s="34"/>
      <c r="G99" s="34">
        <v>1</v>
      </c>
      <c r="H99" s="28" t="s">
        <v>17</v>
      </c>
      <c r="I99" s="33"/>
      <c r="J99" s="52">
        <v>592.73</v>
      </c>
      <c r="K99" s="53">
        <v>223.67</v>
      </c>
      <c r="L99" s="96"/>
      <c r="M99" s="34" t="s">
        <v>21</v>
      </c>
      <c r="N99" s="34" t="s">
        <v>37</v>
      </c>
      <c r="O99" s="54">
        <f t="shared" ref="O99:O103" si="11">J99</f>
        <v>592.73</v>
      </c>
      <c r="P99" s="102"/>
    </row>
    <row r="100" spans="1:16" ht="16" x14ac:dyDescent="0.2">
      <c r="A100" s="101"/>
      <c r="B100" s="55"/>
      <c r="C100" s="56"/>
      <c r="D100" s="57"/>
      <c r="E100" s="57"/>
      <c r="F100" s="41" t="s">
        <v>89</v>
      </c>
      <c r="H100" s="28" t="s">
        <v>18</v>
      </c>
      <c r="I100" s="33" t="s">
        <v>19</v>
      </c>
      <c r="J100" s="52">
        <v>772.2</v>
      </c>
      <c r="K100" s="53">
        <v>386.1</v>
      </c>
      <c r="L100" s="109"/>
      <c r="M100" s="110"/>
      <c r="N100" s="110"/>
      <c r="O100" s="54">
        <f t="shared" si="11"/>
        <v>772.2</v>
      </c>
      <c r="P100" s="102"/>
    </row>
    <row r="101" spans="1:16" ht="32" x14ac:dyDescent="0.2">
      <c r="A101" s="101"/>
      <c r="B101" s="111" t="s">
        <v>88</v>
      </c>
      <c r="C101" s="34">
        <v>2750</v>
      </c>
      <c r="D101" s="34">
        <v>2300</v>
      </c>
      <c r="E101" s="34"/>
      <c r="F101" s="34"/>
      <c r="G101" s="34">
        <v>1</v>
      </c>
      <c r="H101" s="28" t="s">
        <v>22</v>
      </c>
      <c r="I101" s="34"/>
      <c r="J101" s="52">
        <v>631</v>
      </c>
      <c r="K101" s="53">
        <v>237.93</v>
      </c>
      <c r="L101" s="99" t="s">
        <v>20</v>
      </c>
      <c r="M101" s="33"/>
      <c r="N101" s="33"/>
      <c r="O101" s="54">
        <f t="shared" si="11"/>
        <v>631</v>
      </c>
      <c r="P101" s="102">
        <f>SUM(O101:O103)</f>
        <v>1364.72</v>
      </c>
    </row>
    <row r="102" spans="1:16" ht="16" x14ac:dyDescent="0.2">
      <c r="A102" s="101"/>
      <c r="B102" s="111"/>
      <c r="C102" s="34">
        <v>2750</v>
      </c>
      <c r="D102" s="34"/>
      <c r="E102" s="34"/>
      <c r="F102" s="34"/>
      <c r="G102" s="34">
        <v>1</v>
      </c>
      <c r="H102" s="28" t="s">
        <v>25</v>
      </c>
      <c r="I102" s="34"/>
      <c r="J102" s="52">
        <v>223.42</v>
      </c>
      <c r="K102" s="53">
        <v>58.27</v>
      </c>
      <c r="L102" s="99"/>
      <c r="M102" s="41" t="s">
        <v>21</v>
      </c>
      <c r="N102" s="33" t="s">
        <v>37</v>
      </c>
      <c r="O102" s="54">
        <f t="shared" si="11"/>
        <v>223.42</v>
      </c>
      <c r="P102" s="102"/>
    </row>
    <row r="103" spans="1:16" ht="16" x14ac:dyDescent="0.2">
      <c r="A103" s="101"/>
      <c r="B103" s="80"/>
      <c r="C103" s="58"/>
      <c r="D103" s="59"/>
      <c r="E103" s="41" t="s">
        <v>78</v>
      </c>
      <c r="H103" s="28" t="s">
        <v>23</v>
      </c>
      <c r="I103" s="33" t="s">
        <v>24</v>
      </c>
      <c r="J103" s="52">
        <v>510.3</v>
      </c>
      <c r="K103" s="53">
        <v>280.67</v>
      </c>
      <c r="L103" s="99"/>
      <c r="M103" s="99"/>
      <c r="N103" s="99"/>
      <c r="O103" s="54">
        <f t="shared" si="11"/>
        <v>510.3</v>
      </c>
      <c r="P103" s="102"/>
    </row>
    <row r="104" spans="1:16" x14ac:dyDescent="0.2">
      <c r="A104" s="42"/>
      <c r="B104" s="44"/>
      <c r="C104" s="42"/>
      <c r="D104" s="42"/>
      <c r="E104" s="42"/>
      <c r="F104" s="42"/>
      <c r="G104" s="43"/>
      <c r="H104" s="44"/>
      <c r="I104" s="42"/>
      <c r="J104" s="45"/>
      <c r="K104" s="46"/>
      <c r="L104" s="42"/>
      <c r="M104" s="42"/>
      <c r="N104" s="42"/>
      <c r="O104" s="42"/>
      <c r="P104" s="42"/>
    </row>
    <row r="105" spans="1:16" ht="16" customHeight="1" x14ac:dyDescent="0.2">
      <c r="A105" s="101" t="s">
        <v>90</v>
      </c>
      <c r="B105" s="79" t="s">
        <v>91</v>
      </c>
      <c r="C105" s="34">
        <v>2470</v>
      </c>
      <c r="D105" s="96">
        <v>960</v>
      </c>
      <c r="E105" s="34"/>
      <c r="F105" s="34"/>
      <c r="G105" s="96">
        <v>2</v>
      </c>
      <c r="H105" s="123" t="s">
        <v>110</v>
      </c>
      <c r="I105" s="33"/>
      <c r="J105" s="48">
        <v>575</v>
      </c>
      <c r="K105" s="62">
        <v>216.26</v>
      </c>
      <c r="L105" s="99"/>
      <c r="M105" s="99"/>
      <c r="N105" s="33" t="s">
        <v>92</v>
      </c>
      <c r="O105" s="63">
        <f>J105</f>
        <v>575</v>
      </c>
      <c r="P105" s="102">
        <f>SUM(O105:O106)</f>
        <v>978</v>
      </c>
    </row>
    <row r="106" spans="1:16" ht="16" x14ac:dyDescent="0.2">
      <c r="A106" s="101"/>
      <c r="B106" s="79" t="s">
        <v>91</v>
      </c>
      <c r="C106" s="34">
        <v>1480</v>
      </c>
      <c r="D106" s="96"/>
      <c r="E106" s="34"/>
      <c r="F106" s="34"/>
      <c r="G106" s="96"/>
      <c r="H106" s="123"/>
      <c r="I106" s="33"/>
      <c r="J106" s="48">
        <v>403</v>
      </c>
      <c r="K106" s="62">
        <v>152</v>
      </c>
      <c r="L106" s="99"/>
      <c r="M106" s="99"/>
      <c r="N106" s="33" t="s">
        <v>58</v>
      </c>
      <c r="O106" s="63">
        <f>J106</f>
        <v>403</v>
      </c>
      <c r="P106" s="102"/>
    </row>
    <row r="107" spans="1:16" x14ac:dyDescent="0.2">
      <c r="A107" s="42"/>
      <c r="B107" s="44"/>
      <c r="C107" s="42"/>
      <c r="D107" s="42"/>
      <c r="E107" s="42"/>
      <c r="F107" s="42"/>
      <c r="G107" s="43"/>
      <c r="H107" s="44"/>
      <c r="I107" s="42"/>
      <c r="J107" s="45"/>
      <c r="K107" s="46"/>
      <c r="L107" s="42"/>
      <c r="M107" s="42"/>
      <c r="N107" s="42"/>
      <c r="O107" s="42"/>
      <c r="P107" s="42"/>
    </row>
    <row r="108" spans="1:16" ht="32" x14ac:dyDescent="0.2">
      <c r="A108" s="101" t="s">
        <v>93</v>
      </c>
      <c r="B108" s="107" t="s">
        <v>94</v>
      </c>
      <c r="C108" s="34">
        <v>5960</v>
      </c>
      <c r="D108" s="34">
        <v>2540</v>
      </c>
      <c r="E108" s="34"/>
      <c r="F108" s="34"/>
      <c r="G108" s="34">
        <v>1</v>
      </c>
      <c r="H108" s="28" t="s">
        <v>97</v>
      </c>
      <c r="I108" s="33"/>
      <c r="J108" s="52">
        <v>1153</v>
      </c>
      <c r="K108" s="53">
        <v>435.23</v>
      </c>
      <c r="L108" s="96" t="s">
        <v>20</v>
      </c>
      <c r="M108" s="33"/>
      <c r="N108" s="34"/>
      <c r="O108" s="54">
        <f>J108</f>
        <v>1153</v>
      </c>
      <c r="P108" s="102">
        <f>SUM(O108:O110)</f>
        <v>3476.6200000000003</v>
      </c>
    </row>
    <row r="109" spans="1:16" ht="32" x14ac:dyDescent="0.2">
      <c r="A109" s="101"/>
      <c r="B109" s="108"/>
      <c r="C109" s="34">
        <v>5960</v>
      </c>
      <c r="D109" s="34"/>
      <c r="E109" s="34"/>
      <c r="F109" s="34"/>
      <c r="G109" s="34">
        <v>1</v>
      </c>
      <c r="H109" s="28" t="s">
        <v>105</v>
      </c>
      <c r="I109" s="33"/>
      <c r="J109" s="52">
        <v>1332.18</v>
      </c>
      <c r="K109" s="53">
        <v>502.71</v>
      </c>
      <c r="L109" s="96"/>
      <c r="M109" s="34" t="s">
        <v>21</v>
      </c>
      <c r="N109" s="34" t="s">
        <v>37</v>
      </c>
      <c r="O109" s="54">
        <f t="shared" ref="O109:O113" si="12">J109</f>
        <v>1332.18</v>
      </c>
      <c r="P109" s="102"/>
    </row>
    <row r="110" spans="1:16" ht="16" x14ac:dyDescent="0.2">
      <c r="A110" s="101"/>
      <c r="B110" s="55"/>
      <c r="C110" s="56"/>
      <c r="D110" s="57"/>
      <c r="E110" s="41" t="s">
        <v>98</v>
      </c>
      <c r="H110" s="28" t="s">
        <v>23</v>
      </c>
      <c r="I110" s="33" t="s">
        <v>24</v>
      </c>
      <c r="J110" s="52">
        <v>991.44</v>
      </c>
      <c r="K110" s="53">
        <v>545.29</v>
      </c>
      <c r="L110" s="109"/>
      <c r="M110" s="110"/>
      <c r="N110" s="110"/>
      <c r="O110" s="54">
        <f t="shared" si="12"/>
        <v>991.44</v>
      </c>
      <c r="P110" s="102"/>
    </row>
    <row r="111" spans="1:16" ht="32" x14ac:dyDescent="0.2">
      <c r="A111" s="101"/>
      <c r="B111" s="111" t="s">
        <v>95</v>
      </c>
      <c r="C111" s="34">
        <v>2600</v>
      </c>
      <c r="D111" s="34">
        <v>2540</v>
      </c>
      <c r="E111" s="34"/>
      <c r="F111" s="34"/>
      <c r="G111" s="34">
        <v>1</v>
      </c>
      <c r="H111" s="28" t="s">
        <v>96</v>
      </c>
      <c r="I111" s="34"/>
      <c r="J111" s="52">
        <v>525</v>
      </c>
      <c r="K111" s="53">
        <v>198.13</v>
      </c>
      <c r="L111" s="99" t="s">
        <v>99</v>
      </c>
      <c r="M111" s="33"/>
      <c r="N111" s="33"/>
      <c r="O111" s="54">
        <f t="shared" si="12"/>
        <v>525</v>
      </c>
      <c r="P111" s="124">
        <f>SUM(O111:O113)</f>
        <v>1242.8800000000001</v>
      </c>
    </row>
    <row r="112" spans="1:16" ht="32" x14ac:dyDescent="0.2">
      <c r="A112" s="101"/>
      <c r="B112" s="111"/>
      <c r="C112" s="34">
        <v>2600</v>
      </c>
      <c r="D112" s="34"/>
      <c r="E112" s="34"/>
      <c r="F112" s="34"/>
      <c r="G112" s="34">
        <v>1</v>
      </c>
      <c r="H112" s="28" t="s">
        <v>105</v>
      </c>
      <c r="I112" s="34"/>
      <c r="J112" s="52">
        <v>265.89999999999998</v>
      </c>
      <c r="K112" s="53">
        <v>253.17</v>
      </c>
      <c r="L112" s="99"/>
      <c r="M112" s="41" t="s">
        <v>21</v>
      </c>
      <c r="N112" s="33" t="s">
        <v>37</v>
      </c>
      <c r="O112" s="54">
        <f t="shared" si="12"/>
        <v>265.89999999999998</v>
      </c>
      <c r="P112" s="124"/>
    </row>
    <row r="113" spans="1:16" ht="16" x14ac:dyDescent="0.2">
      <c r="A113" s="101"/>
      <c r="B113" s="79"/>
      <c r="C113" s="33"/>
      <c r="D113" s="33"/>
      <c r="E113" s="41">
        <v>6.2</v>
      </c>
      <c r="F113" s="33"/>
      <c r="G113" s="68"/>
      <c r="H113" s="28" t="s">
        <v>23</v>
      </c>
      <c r="I113" s="33" t="s">
        <v>24</v>
      </c>
      <c r="J113" s="52">
        <v>451.98</v>
      </c>
      <c r="K113" s="53">
        <v>248.59</v>
      </c>
      <c r="L113" s="99"/>
      <c r="M113" s="99"/>
      <c r="N113" s="99"/>
      <c r="O113" s="54">
        <f t="shared" si="12"/>
        <v>451.98</v>
      </c>
      <c r="P113" s="124"/>
    </row>
    <row r="115" spans="1:16" ht="19" x14ac:dyDescent="0.2">
      <c r="A115" s="82" t="s">
        <v>115</v>
      </c>
    </row>
    <row r="116" spans="1:16" ht="19" x14ac:dyDescent="0.2">
      <c r="A116" s="82" t="s">
        <v>116</v>
      </c>
      <c r="J116" s="64">
        <f>SUM(J7:J113)</f>
        <v>50862.590000000004</v>
      </c>
      <c r="K116" s="65">
        <f>SUM(K7:K113)</f>
        <v>21284.959999999995</v>
      </c>
      <c r="N116" s="29" t="s">
        <v>114</v>
      </c>
      <c r="O116" s="66" t="s">
        <v>100</v>
      </c>
      <c r="P116" s="67">
        <f>SUM(P7:P113)</f>
        <v>50862.590000000011</v>
      </c>
    </row>
    <row r="117" spans="1:16" ht="19" x14ac:dyDescent="0.25">
      <c r="A117" s="83" t="s">
        <v>117</v>
      </c>
      <c r="N117" s="29" t="s">
        <v>101</v>
      </c>
      <c r="O117" s="66" t="s">
        <v>101</v>
      </c>
      <c r="P117" s="67">
        <v>2553.0100000000002</v>
      </c>
    </row>
    <row r="118" spans="1:16" ht="19" x14ac:dyDescent="0.25">
      <c r="A118" s="84" t="s">
        <v>118</v>
      </c>
      <c r="N118" s="29" t="s">
        <v>102</v>
      </c>
      <c r="O118" s="66" t="s">
        <v>102</v>
      </c>
      <c r="P118" s="67">
        <f>SUM(P116:P117)</f>
        <v>53415.600000000013</v>
      </c>
    </row>
    <row r="119" spans="1:16" ht="19" x14ac:dyDescent="0.25">
      <c r="A119" s="84" t="s">
        <v>119</v>
      </c>
    </row>
  </sheetData>
  <mergeCells count="161">
    <mergeCell ref="P111:P113"/>
    <mergeCell ref="L113:N113"/>
    <mergeCell ref="P105:P106"/>
    <mergeCell ref="A108:A113"/>
    <mergeCell ref="B108:B109"/>
    <mergeCell ref="L108:L109"/>
    <mergeCell ref="P108:P110"/>
    <mergeCell ref="L110:N110"/>
    <mergeCell ref="B111:B112"/>
    <mergeCell ref="L111:L112"/>
    <mergeCell ref="G105:G106"/>
    <mergeCell ref="H105:H106"/>
    <mergeCell ref="A105:A106"/>
    <mergeCell ref="D105:D106"/>
    <mergeCell ref="L105:L106"/>
    <mergeCell ref="M105:M106"/>
    <mergeCell ref="A98:A103"/>
    <mergeCell ref="B98:B99"/>
    <mergeCell ref="L98:L99"/>
    <mergeCell ref="B87:D87"/>
    <mergeCell ref="P98:P100"/>
    <mergeCell ref="L100:N100"/>
    <mergeCell ref="B101:B102"/>
    <mergeCell ref="L101:L102"/>
    <mergeCell ref="P101:P103"/>
    <mergeCell ref="L91:L92"/>
    <mergeCell ref="P91:P93"/>
    <mergeCell ref="L93:N93"/>
    <mergeCell ref="B94:B95"/>
    <mergeCell ref="L94:L95"/>
    <mergeCell ref="P94:P96"/>
    <mergeCell ref="L96:N96"/>
    <mergeCell ref="B91:B92"/>
    <mergeCell ref="L103:N103"/>
    <mergeCell ref="L78:N78"/>
    <mergeCell ref="B80:B81"/>
    <mergeCell ref="L80:L81"/>
    <mergeCell ref="P80:P82"/>
    <mergeCell ref="L82:N82"/>
    <mergeCell ref="B83:B84"/>
    <mergeCell ref="L83:L84"/>
    <mergeCell ref="A73:A78"/>
    <mergeCell ref="B73:B74"/>
    <mergeCell ref="L73:L74"/>
    <mergeCell ref="P73:P75"/>
    <mergeCell ref="L75:N75"/>
    <mergeCell ref="B76:B77"/>
    <mergeCell ref="L76:L77"/>
    <mergeCell ref="P76:P78"/>
    <mergeCell ref="A80:A96"/>
    <mergeCell ref="P88:P90"/>
    <mergeCell ref="L90:N90"/>
    <mergeCell ref="B88:B89"/>
    <mergeCell ref="L88:L89"/>
    <mergeCell ref="P83:P85"/>
    <mergeCell ref="L85:N85"/>
    <mergeCell ref="L86:L87"/>
    <mergeCell ref="P86:P87"/>
    <mergeCell ref="A66:A71"/>
    <mergeCell ref="B66:B67"/>
    <mergeCell ref="L66:L67"/>
    <mergeCell ref="A61:A64"/>
    <mergeCell ref="P61:P64"/>
    <mergeCell ref="M62:M64"/>
    <mergeCell ref="L55:L56"/>
    <mergeCell ref="P55:P56"/>
    <mergeCell ref="B56:D56"/>
    <mergeCell ref="A53:A56"/>
    <mergeCell ref="L58:L59"/>
    <mergeCell ref="P58:P59"/>
    <mergeCell ref="B59:D59"/>
    <mergeCell ref="A58:A59"/>
    <mergeCell ref="P66:P68"/>
    <mergeCell ref="L68:N68"/>
    <mergeCell ref="B69:B70"/>
    <mergeCell ref="L69:L70"/>
    <mergeCell ref="P69:P71"/>
    <mergeCell ref="L71:N71"/>
    <mergeCell ref="N62:N64"/>
    <mergeCell ref="L61:L64"/>
    <mergeCell ref="B62:D64"/>
    <mergeCell ref="L53:L54"/>
    <mergeCell ref="P53:P54"/>
    <mergeCell ref="B54:D54"/>
    <mergeCell ref="L51:N51"/>
    <mergeCell ref="A32:A37"/>
    <mergeCell ref="B32:B33"/>
    <mergeCell ref="L32:L33"/>
    <mergeCell ref="P32:P34"/>
    <mergeCell ref="L34:N34"/>
    <mergeCell ref="B35:B36"/>
    <mergeCell ref="L35:L36"/>
    <mergeCell ref="A46:A51"/>
    <mergeCell ref="B46:B47"/>
    <mergeCell ref="L46:L47"/>
    <mergeCell ref="P46:P48"/>
    <mergeCell ref="L48:N48"/>
    <mergeCell ref="B49:B50"/>
    <mergeCell ref="B39:B40"/>
    <mergeCell ref="A39:A44"/>
    <mergeCell ref="G28:G29"/>
    <mergeCell ref="L28:L29"/>
    <mergeCell ref="M28:M29"/>
    <mergeCell ref="P28:P30"/>
    <mergeCell ref="B30:D30"/>
    <mergeCell ref="L30:N30"/>
    <mergeCell ref="L49:L50"/>
    <mergeCell ref="P49:P51"/>
    <mergeCell ref="L39:L40"/>
    <mergeCell ref="P39:P41"/>
    <mergeCell ref="L41:N41"/>
    <mergeCell ref="B42:B43"/>
    <mergeCell ref="L42:L43"/>
    <mergeCell ref="P42:P44"/>
    <mergeCell ref="L44:N44"/>
    <mergeCell ref="P35:P37"/>
    <mergeCell ref="L37:N37"/>
    <mergeCell ref="L26:L27"/>
    <mergeCell ref="P26:P27"/>
    <mergeCell ref="B27:D27"/>
    <mergeCell ref="A26:A30"/>
    <mergeCell ref="B21:D21"/>
    <mergeCell ref="L20:L21"/>
    <mergeCell ref="P20:P21"/>
    <mergeCell ref="B24:D24"/>
    <mergeCell ref="G22:G23"/>
    <mergeCell ref="L22:L23"/>
    <mergeCell ref="B28:B29"/>
    <mergeCell ref="D16:D18"/>
    <mergeCell ref="G7:G9"/>
    <mergeCell ref="G10:G12"/>
    <mergeCell ref="G13:G15"/>
    <mergeCell ref="G16:G18"/>
    <mergeCell ref="M22:M23"/>
    <mergeCell ref="L24:N24"/>
    <mergeCell ref="P22:P24"/>
    <mergeCell ref="A20:A24"/>
    <mergeCell ref="L13:L15"/>
    <mergeCell ref="M13:M15"/>
    <mergeCell ref="N13:N15"/>
    <mergeCell ref="L16:L18"/>
    <mergeCell ref="M16:M18"/>
    <mergeCell ref="N16:N18"/>
    <mergeCell ref="P7:P12"/>
    <mergeCell ref="P13:P18"/>
    <mergeCell ref="A7:A18"/>
    <mergeCell ref="L7:L9"/>
    <mergeCell ref="M7:M9"/>
    <mergeCell ref="N7:N9"/>
    <mergeCell ref="L10:L12"/>
    <mergeCell ref="M10:M12"/>
    <mergeCell ref="N10:N12"/>
    <mergeCell ref="B7:B12"/>
    <mergeCell ref="C7:C9"/>
    <mergeCell ref="C10:C12"/>
    <mergeCell ref="D7:D9"/>
    <mergeCell ref="D10:D12"/>
    <mergeCell ref="B13:B18"/>
    <mergeCell ref="C13:C15"/>
    <mergeCell ref="C16:C18"/>
    <mergeCell ref="D13:D15"/>
  </mergeCells>
  <phoneticPr fontId="14" type="noConversion"/>
  <pageMargins left="0.7" right="0.7" top="0.75" bottom="0.75" header="0.3" footer="0.3"/>
  <pageSetup paperSize="9" scale="42" fitToHeight="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Lopez-Dominguez</dc:creator>
  <cp:lastModifiedBy>Rachel Baugh</cp:lastModifiedBy>
  <dcterms:created xsi:type="dcterms:W3CDTF">2025-08-14T15:18:02Z</dcterms:created>
  <dcterms:modified xsi:type="dcterms:W3CDTF">2025-09-19T16:32:02Z</dcterms:modified>
</cp:coreProperties>
</file>