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pinteriorsltd.sharepoint.com/sites/AllCompany/Shared Documents/General/CLIENT FILES/F/Flag House/"/>
    </mc:Choice>
  </mc:AlternateContent>
  <xr:revisionPtr revIDLastSave="722" documentId="8_{CED07FE6-4DA3-4CF3-98C7-72386B5B0A19}" xr6:coauthVersionLast="47" xr6:coauthVersionMax="47" xr10:uidLastSave="{5A3550FD-5E98-4FF8-989F-553302AEDDE3}"/>
  <bookViews>
    <workbookView xWindow="1560" yWindow="1560" windowWidth="27045" windowHeight="14880" activeTab="1" xr2:uid="{00000000-000D-0000-FFFF-FFFF00000000}"/>
  </bookViews>
  <sheets>
    <sheet name="16052023" sheetId="18" r:id="rId1"/>
    <sheet name="16052023 Client Version" sheetId="19" r:id="rId2"/>
    <sheet name="16052023 Client - Fabric quty" sheetId="20" r:id="rId3"/>
  </sheets>
  <definedNames>
    <definedName name="_xlnm.Print_Area" localSheetId="0">'16052023'!$A$2:$Q$15</definedName>
    <definedName name="_xlnm.Print_Area" localSheetId="2">'16052023 Client - Fabric quty'!$A$1:$F$16</definedName>
    <definedName name="_xlnm.Print_Area" localSheetId="1">'16052023 Client Version'!$A$1:$I$67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1" i="19" l="1"/>
  <c r="I62" i="19"/>
  <c r="U64" i="18"/>
  <c r="U61" i="18"/>
  <c r="R22" i="18" a="1"/>
  <c r="R22" i="18" s="1"/>
  <c r="S22" i="18" s="1"/>
  <c r="R17" i="18" a="1"/>
  <c r="R17" i="18" s="1"/>
  <c r="R58" i="18" a="1"/>
  <c r="R58" i="18" s="1"/>
  <c r="R59" i="18" a="1"/>
  <c r="R59" i="18" s="1"/>
  <c r="R30" i="18" a="1"/>
  <c r="R30" i="18" s="1"/>
  <c r="R57" i="18" a="1"/>
  <c r="R57" i="18" s="1"/>
  <c r="R51" i="18" a="1"/>
  <c r="R51" i="18" s="1"/>
  <c r="R45" i="18" a="1"/>
  <c r="R45" i="18" s="1"/>
  <c r="R8" i="18" a="1"/>
  <c r="R8" i="18" s="1"/>
  <c r="R56" i="18" a="1"/>
  <c r="R56" i="18" s="1"/>
  <c r="R52" i="18" a="1"/>
  <c r="R52" i="18" s="1"/>
  <c r="R50" i="18" a="1"/>
  <c r="R50" i="18" s="1"/>
  <c r="R46" i="18" a="1"/>
  <c r="R46" i="18" s="1"/>
  <c r="R44" i="18" a="1"/>
  <c r="R44" i="18" s="1"/>
  <c r="R39" i="18" a="1"/>
  <c r="R39" i="18" s="1"/>
  <c r="R38" i="18" a="1"/>
  <c r="R38" i="18" s="1"/>
  <c r="R35" i="18" a="1"/>
  <c r="R35" i="18" s="1"/>
  <c r="R34" i="18" a="1"/>
  <c r="R34" i="18" s="1"/>
  <c r="R28" i="18" a="1"/>
  <c r="R28" i="18" s="1"/>
  <c r="R27" i="18" a="1"/>
  <c r="R27" i="18" s="1"/>
  <c r="R26" i="18" a="1"/>
  <c r="R26" i="18" s="1"/>
  <c r="R18" i="18" a="1"/>
  <c r="R18" i="18" s="1"/>
  <c r="S18" i="18" s="1"/>
  <c r="R9" i="18" a="1"/>
  <c r="R9" i="18" s="1"/>
  <c r="R12" i="18" a="1"/>
  <c r="R12" i="18" s="1"/>
  <c r="R13" i="18" a="1"/>
  <c r="R13" i="18" s="1"/>
  <c r="S13" i="18" s="1"/>
  <c r="R7" i="18" a="1"/>
  <c r="R7" i="18" s="1"/>
  <c r="S34" i="18" l="1"/>
  <c r="S27" i="18"/>
  <c r="S45" i="18"/>
  <c r="S51" i="18"/>
  <c r="S8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Leeana Taft</author>
  </authors>
  <commentList>
    <comment ref="P12" authorId="0" shapeId="0" xr:uid="{6E3AF509-8AFC-430B-9505-221A1785BA37}">
      <text>
        <r>
          <rPr>
            <b/>
            <sz val="9"/>
            <color indexed="81"/>
            <rFont val="Tahoma"/>
            <family val="2"/>
          </rPr>
          <t>Leeana Taft:</t>
        </r>
        <r>
          <rPr>
            <sz val="9"/>
            <color indexed="81"/>
            <rFont val="Tahoma"/>
            <family val="2"/>
          </rPr>
          <t xml:space="preserve">
+ £100 for ptorfiles
</t>
        </r>
      </text>
    </comment>
    <comment ref="R33" authorId="0" shapeId="0" xr:uid="{F2729A0D-5295-4568-B66E-AFEED578E85A}">
      <text>
        <r>
          <rPr>
            <b/>
            <sz val="9"/>
            <color indexed="81"/>
            <rFont val="Tahoma"/>
            <family val="2"/>
          </rPr>
          <t>Leeana Taft:</t>
        </r>
        <r>
          <rPr>
            <sz val="9"/>
            <color indexed="81"/>
            <rFont val="Tahoma"/>
            <family val="2"/>
          </rPr>
          <t xml:space="preserve">
ret + £65 fiiting
</t>
        </r>
      </text>
    </comment>
    <comment ref="H51" authorId="0" shapeId="0" xr:uid="{450215B8-4B7C-4FD4-B4D9-1684438381FB}">
      <text>
        <r>
          <rPr>
            <b/>
            <sz val="9"/>
            <color indexed="81"/>
            <rFont val="Tahoma"/>
            <family val="2"/>
          </rPr>
          <t>Leeana Taft:</t>
        </r>
        <r>
          <rPr>
            <sz val="9"/>
            <color indexed="81"/>
            <rFont val="Tahoma"/>
            <family val="2"/>
          </rPr>
          <t xml:space="preserve">
1 1/2 widths of fabric each curtain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<sst xmlns="http://schemas.openxmlformats.org/spreadsheetml/2006/main" count="353" uniqueCount="102">
  <si>
    <t>Room Name</t>
  </si>
  <si>
    <t>Window/Door Ref</t>
  </si>
  <si>
    <t>window type</t>
  </si>
  <si>
    <t>Width</t>
  </si>
  <si>
    <t>Drop</t>
  </si>
  <si>
    <t>qty of window coverings</t>
  </si>
  <si>
    <t>Product</t>
  </si>
  <si>
    <t>Width Quoted</t>
  </si>
  <si>
    <t>Drop Quoted</t>
  </si>
  <si>
    <t>Single/Pair</t>
  </si>
  <si>
    <t>Operation</t>
  </si>
  <si>
    <t>Motor</t>
  </si>
  <si>
    <t>fabric</t>
  </si>
  <si>
    <t>Approx. total window size</t>
  </si>
  <si>
    <t>Quoted sizes inc extra allowances</t>
  </si>
  <si>
    <t>Electric</t>
  </si>
  <si>
    <t>TBC</t>
  </si>
  <si>
    <t>Study</t>
  </si>
  <si>
    <t>Quote is valid for 7 days, price subject to site survey.</t>
  </si>
  <si>
    <t>Normal terms and conditions apply.</t>
  </si>
  <si>
    <t>Fitting</t>
  </si>
  <si>
    <t>Top (tbc)</t>
  </si>
  <si>
    <t>Bed 2</t>
  </si>
  <si>
    <t>Bed 3</t>
  </si>
  <si>
    <t>Bed 1</t>
  </si>
  <si>
    <t>Pair</t>
  </si>
  <si>
    <t>n/a</t>
  </si>
  <si>
    <t>Lutron Curtain Track</t>
  </si>
  <si>
    <t>LTRTR</t>
  </si>
  <si>
    <t>Velux B/O Roller</t>
  </si>
  <si>
    <t>Bed 2 En Suite</t>
  </si>
  <si>
    <t>Bed 3 En Suite</t>
  </si>
  <si>
    <t>Bed 4</t>
  </si>
  <si>
    <t>Entrance/Reception/Den</t>
  </si>
  <si>
    <t>Stairs</t>
  </si>
  <si>
    <t>Curtain, double pleat, standard lining</t>
  </si>
  <si>
    <t>Reese Profile, Lutron Compatable</t>
  </si>
  <si>
    <t>Dining Area</t>
  </si>
  <si>
    <t>Living Room</t>
  </si>
  <si>
    <t>Single RHS</t>
  </si>
  <si>
    <t>Terrace</t>
  </si>
  <si>
    <t>Flag House | Durham | SO14477</t>
  </si>
  <si>
    <t>Reese Profile, manual track Compatable</t>
  </si>
  <si>
    <t>manual</t>
  </si>
  <si>
    <t>Reese Profile, Somfy track  Compatable</t>
  </si>
  <si>
    <t>door</t>
  </si>
  <si>
    <t xml:space="preserve">Manual </t>
  </si>
  <si>
    <t>Bed 1 WC</t>
  </si>
  <si>
    <t>Bed 1 Shower</t>
  </si>
  <si>
    <t xml:space="preserve">Bed 1 Dressing room </t>
  </si>
  <si>
    <t>Electric - Solar powered</t>
  </si>
  <si>
    <t>Dress curtains</t>
  </si>
  <si>
    <t>Reese Profile, manual track  Compatable</t>
  </si>
  <si>
    <t>Silent Gliss 6970 Curtain Track</t>
  </si>
  <si>
    <t>Hard wood Plantation Shutter, 76mm louvres, silent tilt</t>
  </si>
  <si>
    <t>marked up @ 2.65 excl Lutron @ ret</t>
  </si>
  <si>
    <t>Room total</t>
  </si>
  <si>
    <t>Cost to CP</t>
  </si>
  <si>
    <t>Fabric @ NOT included</t>
  </si>
  <si>
    <t xml:space="preserve"> Lutron Roller Blind in side recess in screen fabric (recommended)</t>
  </si>
  <si>
    <t>fabric quantity  metres based on plain standard width</t>
  </si>
  <si>
    <t>Semina Life, including Vibration Sensor somfy IO, 5 channel VAR remote</t>
  </si>
  <si>
    <t>FK06</t>
  </si>
  <si>
    <t>Control systems, power packs, wiring and programming not included</t>
  </si>
  <si>
    <t>We will require a deposit of 40% at the time of placing order, 40% on delivery to the Island and 20% balance on completion.</t>
  </si>
  <si>
    <t>Somfy</t>
  </si>
  <si>
    <t>Manual</t>
  </si>
  <si>
    <t>Lutron</t>
  </si>
  <si>
    <t xml:space="preserve">Optional </t>
  </si>
  <si>
    <t xml:space="preserve">Awning LED Lighting </t>
  </si>
  <si>
    <t>Insect screen - side opening, custom colour frame  (for use in light winds only)</t>
  </si>
  <si>
    <t>Tempura Quadra Heaters x 2</t>
  </si>
  <si>
    <t xml:space="preserve">Roman blind </t>
  </si>
  <si>
    <t>Somfy Glydea Curtain Track with remote control</t>
  </si>
  <si>
    <t>Roman blind with Somfy motor &amp; remote control</t>
  </si>
  <si>
    <t xml:space="preserve">Total </t>
  </si>
  <si>
    <t>Pedestrian door only.  Insect screen - side opening, custom colour frame  (for use in light winds only)</t>
  </si>
  <si>
    <t>Pedestrian door only.  Pedestrian door only.  Insect screen - side opening, custom colour frame  (for use in light winds only)</t>
  </si>
  <si>
    <t>Prices are subject to GST</t>
  </si>
  <si>
    <t>Curtain fabric</t>
  </si>
  <si>
    <t>Curtain, double pleat, Blackout lining lining</t>
  </si>
  <si>
    <t>Curtain, double pleat, blackout  lining</t>
  </si>
  <si>
    <t>To supply and fit the folowing</t>
  </si>
  <si>
    <t xml:space="preserve">Flag House     </t>
  </si>
  <si>
    <t>SO14477</t>
  </si>
  <si>
    <t>Wiring , Control systems, power packs and programming not included</t>
  </si>
  <si>
    <t>Curtain &amp; Roman blind fabric</t>
  </si>
  <si>
    <t>Roman blind fabric</t>
  </si>
  <si>
    <t xml:space="preserve">Fabric quantity </t>
  </si>
  <si>
    <t>Fabric quantity based on Standard width fabric</t>
  </si>
  <si>
    <t>Normal terms and conditions apply</t>
  </si>
  <si>
    <t>Quote is valid for 30 days, price subject to site survey.</t>
  </si>
  <si>
    <t>Curtains Single/Pair</t>
  </si>
  <si>
    <t>23m</t>
  </si>
  <si>
    <t>48m</t>
  </si>
  <si>
    <t>19m</t>
  </si>
  <si>
    <t>29m</t>
  </si>
  <si>
    <t>1.5m</t>
  </si>
  <si>
    <t>14m</t>
  </si>
  <si>
    <t>7m</t>
  </si>
  <si>
    <t>Fabric quantity based on PLAIN 137cm wide fabric</t>
  </si>
  <si>
    <t xml:space="preserve">recess profiles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</si>
</sst>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164" formatCode="_-[$£-809]* #,##0.00_-;\-[$£-809]* #,##0.00_-;_-[$£-809]* &quot;-&quot;??_-;_-@_-"/>
    <numFmt numFmtId="165" formatCode="&quot;£&quot;#,##0.00"/>
    <numFmt numFmtId="166" formatCode="[$-F800]dddd\,\ mmmm\ dd\,\ yyyy"/>
  </numFmts>
  <fonts count="59">
    <font>
      <sz val="12"/>
      <color theme="1"/>
      <name val="Calibri"/>
      <family val="2"/>
      <scheme val="minor"/>
    </font>
    <font>
      <sz val="18"/>
      <color theme="1"/>
      <name val="Futura Std Book"/>
    </font>
    <font>
      <sz val="10"/>
      <color theme="1"/>
      <name val="Futura Std Light"/>
    </font>
    <font>
      <sz val="10"/>
      <name val="Futura Std Book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sz val="10"/>
      <name val="Futura Std Light"/>
    </font>
    <font>
      <b/>
      <sz val="10"/>
      <color theme="1"/>
      <name val="Futura Std Book"/>
    </font>
    <font>
      <b/>
      <sz val="12"/>
      <color theme="1"/>
      <name val="Calibri"/>
      <family val="2"/>
      <scheme val="minor"/>
    </font>
    <font>
      <b/>
      <sz val="10"/>
      <color theme="1"/>
      <name val="Futura Std Light"/>
    </font>
    <font>
      <b/>
      <sz val="12"/>
      <name val="Calibri"/>
      <family val="2"/>
      <scheme val="minor"/>
    </font>
    <font>
      <sz val="12"/>
      <name val="Futura Std Book"/>
    </font>
    <font>
      <sz val="10"/>
      <color theme="9" tint="-0.249977111117893"/>
      <name val="Futura Std Light"/>
    </font>
    <font>
      <sz val="12"/>
      <color theme="9" tint="-0.249977111117893"/>
      <name val="Calibri"/>
      <family val="2"/>
      <scheme val="minor"/>
    </font>
    <font>
      <b/>
      <sz val="10"/>
      <name val="Futura Std Light"/>
    </font>
    <font>
      <sz val="12"/>
      <name val="Arial"/>
      <family val="2"/>
    </font>
    <font>
      <sz val="11"/>
      <name val="Futura Std Book"/>
    </font>
    <font>
      <i/>
      <sz val="11"/>
      <name val="Futura Std Book"/>
    </font>
    <font>
      <i/>
      <sz val="11"/>
      <color theme="5"/>
      <name val="Futura Std Book"/>
    </font>
    <font>
      <sz val="8"/>
      <name val="Calibri"/>
      <family val="2"/>
      <scheme val="minor"/>
    </font>
    <font>
      <b/>
      <sz val="10"/>
      <name val="Futura Std Book"/>
    </font>
    <font>
      <b/>
      <sz val="12"/>
      <color rgb="FF00B050"/>
      <name val="Arial"/>
      <family val="2"/>
    </font>
    <font>
      <b/>
      <sz val="16"/>
      <color theme="9" tint="-0.249977111117893"/>
      <name val="Calibri"/>
      <family val="2"/>
      <scheme val="minor"/>
    </font>
    <font>
      <b/>
      <sz val="12"/>
      <name val="Arial"/>
      <family val="2"/>
    </font>
    <font>
      <b/>
      <sz val="16"/>
      <name val="Calibri"/>
      <family val="2"/>
      <scheme val="minor"/>
    </font>
    <font>
      <sz val="12"/>
      <name val="Fut"/>
    </font>
    <font>
      <sz val="12"/>
      <color theme="0" tint="-0.34998626667073579"/>
      <name val="Calibri"/>
      <family val="2"/>
      <scheme val="minor"/>
    </font>
    <font>
      <sz val="10"/>
      <color theme="0" tint="-0.34998626667073579"/>
      <name val="Futura Std Light"/>
    </font>
    <font>
      <b/>
      <sz val="16"/>
      <color theme="0" tint="-0.34998626667073579"/>
      <name val="Calibri"/>
      <family val="2"/>
      <scheme val="minor"/>
    </font>
    <font>
      <b/>
      <sz val="10"/>
      <color theme="0" tint="-0.34998626667073579"/>
      <name val="Futura Std Light"/>
    </font>
    <font>
      <b/>
      <sz val="12"/>
      <color theme="0" tint="-0.34998626667073579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i/>
      <sz val="11"/>
      <color theme="0" tint="-0.34998626667073579"/>
      <name val="Futura Std Book"/>
    </font>
    <font>
      <sz val="11"/>
      <color theme="0" tint="-0.34998626667073579"/>
      <name val="Futura Std Book"/>
    </font>
    <font>
      <sz val="11"/>
      <color theme="0" tint="-0.3499862666707357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0"/>
      <name val="Calibri Light"/>
      <family val="2"/>
      <scheme val="major"/>
    </font>
    <font>
      <sz val="11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9" tint="-0.249977111117893"/>
      <name val="Calibri Light"/>
      <family val="2"/>
      <scheme val="major"/>
    </font>
    <font>
      <b/>
      <sz val="14"/>
      <color rgb="FF007EA5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0"/>
      <color theme="5"/>
      <name val="Calibri Light"/>
      <family val="2"/>
      <scheme val="major"/>
    </font>
    <font>
      <b/>
      <sz val="16"/>
      <color theme="9" tint="-0.249977111117893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b/>
      <u/>
      <sz val="12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name val="Arial"/>
      <family val="2"/>
    </font>
    <font>
      <sz val="12"/>
      <color rgb="FF00B05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FF0000"/>
      <name val="Calibri"/>
      <family val="2"/>
      <scheme val="minor"/>
    </font>
    <font>
      <b/>
      <sz val="14"/>
      <name val="Calibri Light"/>
      <family val="2"/>
      <scheme val="major"/>
    </font>
    <font>
      <b/>
      <sz val="16"/>
      <color theme="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75B9BE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05">
    <xf numFmtId="0" fontId="0" fillId="0" borderId="0" xfId="0"/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7" fillId="0" borderId="0" xfId="0" applyFont="1"/>
    <xf numFmtId="0" fontId="7" fillId="0" borderId="4" xfId="0" applyFont="1" applyBorder="1" applyAlignment="1">
      <alignment horizontal="center" vertical="center"/>
    </xf>
    <xf numFmtId="0" fontId="10" fillId="0" borderId="0" xfId="0" applyFont="1"/>
    <xf numFmtId="0" fontId="7" fillId="0" borderId="4" xfId="0" applyFont="1" applyBorder="1" applyAlignment="1">
      <alignment vertical="center"/>
    </xf>
    <xf numFmtId="0" fontId="7" fillId="0" borderId="4" xfId="0" applyFont="1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44" fontId="14" fillId="0" borderId="0" xfId="1" applyFont="1" applyBorder="1"/>
    <xf numFmtId="44" fontId="2" fillId="0" borderId="0" xfId="1" applyFont="1" applyBorder="1"/>
    <xf numFmtId="44" fontId="2" fillId="0" borderId="0" xfId="1" applyFont="1" applyBorder="1" applyAlignment="1">
      <alignment horizontal="center"/>
    </xf>
    <xf numFmtId="44" fontId="8" fillId="0" borderId="0" xfId="1" applyFont="1" applyBorder="1" applyAlignment="1">
      <alignment horizontal="center"/>
    </xf>
    <xf numFmtId="44" fontId="24" fillId="0" borderId="0" xfId="1" applyFont="1" applyBorder="1" applyAlignment="1">
      <alignment horizontal="left"/>
    </xf>
    <xf numFmtId="44" fontId="23" fillId="0" borderId="0" xfId="1" applyFont="1" applyBorder="1"/>
    <xf numFmtId="44" fontId="23" fillId="0" borderId="0" xfId="1" applyFont="1" applyBorder="1" applyAlignment="1">
      <alignment horizontal="center"/>
    </xf>
    <xf numFmtId="44" fontId="9" fillId="0" borderId="0" xfId="1" applyFont="1" applyBorder="1" applyAlignment="1">
      <alignment horizontal="center" vertical="center" wrapText="1"/>
    </xf>
    <xf numFmtId="0" fontId="7" fillId="0" borderId="6" xfId="0" applyFont="1" applyBorder="1" applyAlignment="1">
      <alignment wrapText="1"/>
    </xf>
    <xf numFmtId="1" fontId="14" fillId="0" borderId="0" xfId="1" applyNumberFormat="1" applyFont="1" applyBorder="1"/>
    <xf numFmtId="1" fontId="24" fillId="0" borderId="0" xfId="1" applyNumberFormat="1" applyFont="1" applyBorder="1" applyAlignment="1">
      <alignment horizontal="left"/>
    </xf>
    <xf numFmtId="44" fontId="26" fillId="0" borderId="0" xfId="1" applyFont="1" applyBorder="1" applyAlignment="1">
      <alignment horizontal="center"/>
    </xf>
    <xf numFmtId="44" fontId="0" fillId="0" borderId="0" xfId="1" applyFont="1" applyBorder="1"/>
    <xf numFmtId="44" fontId="29" fillId="0" borderId="0" xfId="1" applyFont="1" applyBorder="1" applyAlignment="1">
      <alignment horizontal="center" vertical="center"/>
    </xf>
    <xf numFmtId="44" fontId="30" fillId="0" borderId="0" xfId="1" applyFont="1" applyBorder="1" applyAlignment="1">
      <alignment horizontal="center" vertical="center"/>
    </xf>
    <xf numFmtId="44" fontId="33" fillId="0" borderId="0" xfId="1" applyFont="1" applyFill="1" applyBorder="1" applyAlignment="1">
      <alignment horizontal="center" wrapText="1"/>
    </xf>
    <xf numFmtId="0" fontId="7" fillId="0" borderId="3" xfId="0" applyFont="1" applyBorder="1"/>
    <xf numFmtId="0" fontId="6" fillId="0" borderId="0" xfId="0" applyFont="1" applyAlignment="1">
      <alignment horizontal="center" vertical="center"/>
    </xf>
    <xf numFmtId="44" fontId="33" fillId="0" borderId="0" xfId="1" applyFont="1" applyFill="1" applyBorder="1" applyAlignment="1">
      <alignment horizontal="center" vertical="center" wrapText="1"/>
    </xf>
    <xf numFmtId="44" fontId="31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 wrapText="1"/>
    </xf>
    <xf numFmtId="44" fontId="25" fillId="0" borderId="0" xfId="1" applyFont="1" applyBorder="1" applyAlignment="1">
      <alignment horizontal="center" vertical="center" wrapText="1"/>
    </xf>
    <xf numFmtId="44" fontId="11" fillId="0" borderId="0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" fontId="15" fillId="0" borderId="0" xfId="1" applyNumberFormat="1" applyFont="1" applyBorder="1"/>
    <xf numFmtId="44" fontId="28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1" fontId="7" fillId="0" borderId="0" xfId="1" applyNumberFormat="1" applyFont="1" applyBorder="1" applyAlignment="1">
      <alignment vertical="center"/>
    </xf>
    <xf numFmtId="44" fontId="7" fillId="0" borderId="0" xfId="1" applyFont="1" applyBorder="1" applyAlignment="1">
      <alignment horizontal="center" vertical="center"/>
    </xf>
    <xf numFmtId="44" fontId="28" fillId="0" borderId="0" xfId="1" applyFont="1" applyFill="1" applyBorder="1" applyAlignment="1">
      <alignment horizontal="center" wrapText="1"/>
    </xf>
    <xf numFmtId="44" fontId="23" fillId="0" borderId="0" xfId="1" applyFont="1" applyBorder="1" applyAlignment="1">
      <alignment vertical="center"/>
    </xf>
    <xf numFmtId="1" fontId="7" fillId="0" borderId="0" xfId="1" applyNumberFormat="1" applyFont="1" applyFill="1" applyBorder="1" applyAlignment="1">
      <alignment vertical="center"/>
    </xf>
    <xf numFmtId="0" fontId="28" fillId="0" borderId="0" xfId="0" applyFont="1"/>
    <xf numFmtId="44" fontId="23" fillId="0" borderId="0" xfId="1" applyFont="1" applyFill="1" applyBorder="1" applyAlignment="1">
      <alignment vertical="center"/>
    </xf>
    <xf numFmtId="44" fontId="7" fillId="0" borderId="0" xfId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44" fontId="7" fillId="0" borderId="0" xfId="1" applyFont="1" applyBorder="1"/>
    <xf numFmtId="164" fontId="7" fillId="0" borderId="0" xfId="1" applyNumberFormat="1" applyFont="1" applyBorder="1"/>
    <xf numFmtId="1" fontId="28" fillId="0" borderId="0" xfId="1" applyNumberFormat="1" applyFont="1" applyBorder="1" applyAlignment="1">
      <alignment horizontal="center" vertical="center"/>
    </xf>
    <xf numFmtId="44" fontId="7" fillId="0" borderId="0" xfId="1" applyFont="1" applyBorder="1" applyAlignment="1">
      <alignment horizontal="center"/>
    </xf>
    <xf numFmtId="44" fontId="7" fillId="0" borderId="0" xfId="1" applyFont="1" applyFill="1" applyBorder="1" applyAlignment="1">
      <alignment horizontal="center" vertical="center"/>
    </xf>
    <xf numFmtId="44" fontId="28" fillId="0" borderId="0" xfId="1" applyFont="1" applyFill="1" applyBorder="1" applyAlignment="1">
      <alignment horizontal="center" vertical="center"/>
    </xf>
    <xf numFmtId="44" fontId="34" fillId="0" borderId="0" xfId="1" applyFont="1" applyFill="1" applyBorder="1" applyAlignment="1">
      <alignment horizontal="center" wrapText="1"/>
    </xf>
    <xf numFmtId="44" fontId="35" fillId="0" borderId="0" xfId="1" applyFont="1" applyFill="1" applyBorder="1" applyAlignment="1">
      <alignment horizontal="center" wrapText="1"/>
    </xf>
    <xf numFmtId="44" fontId="12" fillId="0" borderId="0" xfId="1" applyFont="1" applyBorder="1"/>
    <xf numFmtId="44" fontId="15" fillId="0" borderId="0" xfId="1" applyFont="1" applyBorder="1"/>
    <xf numFmtId="1" fontId="12" fillId="0" borderId="0" xfId="1" applyNumberFormat="1" applyFont="1" applyBorder="1"/>
    <xf numFmtId="44" fontId="32" fillId="0" borderId="0" xfId="1" applyFont="1" applyBorder="1" applyAlignment="1">
      <alignment horizontal="center" vertical="center"/>
    </xf>
    <xf numFmtId="44" fontId="12" fillId="0" borderId="0" xfId="1" applyFont="1" applyBorder="1" applyAlignment="1">
      <alignment horizontal="center"/>
    </xf>
    <xf numFmtId="44" fontId="36" fillId="0" borderId="0" xfId="1" applyFont="1" applyFill="1" applyBorder="1" applyAlignment="1">
      <alignment horizontal="center" wrapText="1"/>
    </xf>
    <xf numFmtId="44" fontId="10" fillId="0" borderId="0" xfId="1" applyFont="1" applyBorder="1"/>
    <xf numFmtId="44" fontId="17" fillId="0" borderId="0" xfId="1" applyFont="1" applyFill="1" applyBorder="1" applyAlignment="1">
      <alignment horizontal="center" vertical="center"/>
    </xf>
    <xf numFmtId="165" fontId="13" fillId="0" borderId="0" xfId="0" applyNumberFormat="1" applyFont="1" applyAlignment="1">
      <alignment vertical="center"/>
    </xf>
    <xf numFmtId="165" fontId="2" fillId="0" borderId="0" xfId="0" applyNumberFormat="1" applyFont="1"/>
    <xf numFmtId="165" fontId="3" fillId="0" borderId="0" xfId="0" applyNumberFormat="1" applyFont="1"/>
    <xf numFmtId="165" fontId="0" fillId="0" borderId="0" xfId="0" applyNumberFormat="1"/>
    <xf numFmtId="14" fontId="38" fillId="0" borderId="0" xfId="0" applyNumberFormat="1" applyFont="1" applyAlignment="1">
      <alignment horizontal="left"/>
    </xf>
    <xf numFmtId="0" fontId="39" fillId="0" borderId="0" xfId="0" applyFont="1"/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165" fontId="39" fillId="0" borderId="0" xfId="0" applyNumberFormat="1" applyFont="1"/>
    <xf numFmtId="0" fontId="40" fillId="0" borderId="0" xfId="0" applyFont="1"/>
    <xf numFmtId="44" fontId="43" fillId="0" borderId="0" xfId="1" applyFont="1" applyBorder="1"/>
    <xf numFmtId="0" fontId="42" fillId="0" borderId="7" xfId="0" applyFont="1" applyBorder="1" applyAlignment="1">
      <alignment vertical="center"/>
    </xf>
    <xf numFmtId="0" fontId="46" fillId="0" borderId="7" xfId="0" applyFont="1" applyBorder="1" applyAlignment="1">
      <alignment horizontal="center" vertical="center"/>
    </xf>
    <xf numFmtId="0" fontId="42" fillId="0" borderId="7" xfId="0" applyFont="1" applyBorder="1" applyAlignment="1">
      <alignment horizontal="left" vertical="center"/>
    </xf>
    <xf numFmtId="165" fontId="42" fillId="0" borderId="7" xfId="0" applyNumberFormat="1" applyFont="1" applyBorder="1" applyAlignment="1">
      <alignment vertical="center"/>
    </xf>
    <xf numFmtId="44" fontId="48" fillId="0" borderId="0" xfId="1" applyFont="1" applyBorder="1" applyAlignment="1">
      <alignment horizontal="left"/>
    </xf>
    <xf numFmtId="0" fontId="49" fillId="2" borderId="4" xfId="0" applyFont="1" applyFill="1" applyBorder="1" applyAlignment="1">
      <alignment horizontal="center" vertical="center" wrapText="1"/>
    </xf>
    <xf numFmtId="0" fontId="49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9" fillId="0" borderId="0" xfId="0" applyFont="1" applyAlignment="1">
      <alignment horizontal="center"/>
    </xf>
    <xf numFmtId="14" fontId="44" fillId="0" borderId="0" xfId="0" applyNumberFormat="1" applyFont="1" applyAlignment="1">
      <alignment horizontal="center"/>
    </xf>
    <xf numFmtId="0" fontId="49" fillId="2" borderId="3" xfId="0" applyFont="1" applyFill="1" applyBorder="1" applyAlignment="1">
      <alignment vertical="center" wrapText="1"/>
    </xf>
    <xf numFmtId="0" fontId="16" fillId="0" borderId="0" xfId="0" applyFont="1"/>
    <xf numFmtId="0" fontId="8" fillId="0" borderId="0" xfId="0" applyFont="1"/>
    <xf numFmtId="0" fontId="38" fillId="0" borderId="0" xfId="0" applyFont="1"/>
    <xf numFmtId="0" fontId="45" fillId="0" borderId="0" xfId="0" applyFont="1"/>
    <xf numFmtId="0" fontId="12" fillId="0" borderId="0" xfId="0" applyFont="1"/>
    <xf numFmtId="0" fontId="22" fillId="0" borderId="0" xfId="0" applyFont="1"/>
    <xf numFmtId="0" fontId="3" fillId="0" borderId="0" xfId="0" applyFont="1"/>
    <xf numFmtId="165" fontId="49" fillId="3" borderId="4" xfId="0" applyNumberFormat="1" applyFont="1" applyFill="1" applyBorder="1" applyAlignment="1">
      <alignment horizontal="center" vertical="center" wrapText="1"/>
    </xf>
    <xf numFmtId="165" fontId="8" fillId="0" borderId="0" xfId="1" applyNumberFormat="1" applyFont="1" applyFill="1" applyBorder="1" applyAlignment="1">
      <alignment horizontal="center" wrapText="1"/>
    </xf>
    <xf numFmtId="165" fontId="40" fillId="0" borderId="0" xfId="1" applyNumberFormat="1" applyFont="1" applyFill="1" applyBorder="1" applyAlignment="1">
      <alignment horizontal="center" wrapText="1"/>
    </xf>
    <xf numFmtId="165" fontId="40" fillId="0" borderId="7" xfId="1" applyNumberFormat="1" applyFont="1" applyFill="1" applyBorder="1" applyAlignment="1">
      <alignment horizontal="center" vertical="center" wrapText="1"/>
    </xf>
    <xf numFmtId="165" fontId="49" fillId="3" borderId="4" xfId="0" applyNumberFormat="1" applyFont="1" applyFill="1" applyBorder="1" applyAlignment="1">
      <alignment vertical="center" wrapText="1"/>
    </xf>
    <xf numFmtId="165" fontId="7" fillId="0" borderId="0" xfId="1" applyNumberFormat="1" applyFont="1" applyFill="1" applyAlignment="1">
      <alignment horizontal="center" wrapText="1"/>
    </xf>
    <xf numFmtId="165" fontId="18" fillId="0" borderId="0" xfId="1" applyNumberFormat="1" applyFont="1" applyFill="1" applyAlignment="1">
      <alignment horizontal="center" wrapText="1"/>
    </xf>
    <xf numFmtId="165" fontId="19" fillId="0" borderId="0" xfId="1" applyNumberFormat="1" applyFont="1" applyFill="1" applyAlignment="1">
      <alignment horizontal="center" wrapText="1"/>
    </xf>
    <xf numFmtId="165" fontId="20" fillId="0" borderId="0" xfId="1" applyNumberFormat="1" applyFont="1" applyFill="1" applyAlignment="1">
      <alignment horizontal="center" wrapText="1"/>
    </xf>
    <xf numFmtId="165" fontId="5" fillId="0" borderId="0" xfId="1" applyNumberFormat="1" applyFont="1" applyFill="1" applyAlignment="1">
      <alignment horizontal="center" wrapText="1"/>
    </xf>
    <xf numFmtId="0" fontId="42" fillId="0" borderId="0" xfId="0" applyFont="1" applyAlignment="1">
      <alignment horizontal="center"/>
    </xf>
    <xf numFmtId="0" fontId="42" fillId="0" borderId="7" xfId="0" applyFont="1" applyBorder="1" applyAlignment="1">
      <alignment horizontal="center" vertical="center"/>
    </xf>
    <xf numFmtId="44" fontId="8" fillId="0" borderId="0" xfId="1" applyFont="1" applyBorder="1" applyAlignment="1">
      <alignment horizontal="center" vertical="center"/>
    </xf>
    <xf numFmtId="44" fontId="2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3" xfId="0" applyFont="1" applyBorder="1" applyAlignment="1">
      <alignment vertical="center"/>
    </xf>
    <xf numFmtId="164" fontId="7" fillId="0" borderId="0" xfId="1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47" fillId="0" borderId="7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5" fontId="0" fillId="0" borderId="5" xfId="0" applyNumberFormat="1" applyBorder="1" applyAlignment="1">
      <alignment vertical="center"/>
    </xf>
    <xf numFmtId="165" fontId="0" fillId="0" borderId="1" xfId="0" applyNumberForma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165" fontId="7" fillId="0" borderId="4" xfId="0" applyNumberFormat="1" applyFont="1" applyBorder="1" applyAlignment="1">
      <alignment horizontal="center" vertical="center"/>
    </xf>
    <xf numFmtId="1" fontId="50" fillId="0" borderId="5" xfId="0" applyNumberFormat="1" applyFont="1" applyBorder="1" applyAlignment="1">
      <alignment horizontal="left" vertical="center"/>
    </xf>
    <xf numFmtId="0" fontId="52" fillId="0" borderId="0" xfId="0" applyFont="1"/>
    <xf numFmtId="166" fontId="39" fillId="0" borderId="7" xfId="0" applyNumberFormat="1" applyFont="1" applyBorder="1" applyAlignment="1">
      <alignment horizontal="left" vertical="center"/>
    </xf>
    <xf numFmtId="44" fontId="51" fillId="0" borderId="5" xfId="1" applyFont="1" applyBorder="1" applyAlignment="1">
      <alignment horizontal="center"/>
    </xf>
    <xf numFmtId="165" fontId="7" fillId="0" borderId="4" xfId="0" applyNumberFormat="1" applyFont="1" applyBorder="1"/>
    <xf numFmtId="44" fontId="53" fillId="0" borderId="0" xfId="1" applyFont="1" applyBorder="1"/>
    <xf numFmtId="44" fontId="4" fillId="0" borderId="0" xfId="1" applyFont="1" applyFill="1" applyBorder="1"/>
    <xf numFmtId="44" fontId="4" fillId="0" borderId="0" xfId="1" applyFont="1" applyBorder="1"/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left" vertical="center"/>
    </xf>
    <xf numFmtId="165" fontId="18" fillId="0" borderId="0" xfId="1" applyNumberFormat="1" applyFont="1" applyFill="1" applyAlignment="1">
      <alignment horizontal="left"/>
    </xf>
    <xf numFmtId="165" fontId="19" fillId="0" borderId="0" xfId="1" applyNumberFormat="1" applyFont="1" applyFill="1" applyAlignment="1">
      <alignment horizontal="left"/>
    </xf>
    <xf numFmtId="44" fontId="7" fillId="0" borderId="0" xfId="1" applyFont="1"/>
    <xf numFmtId="44" fontId="7" fillId="0" borderId="0" xfId="1" applyFont="1" applyAlignment="1">
      <alignment horizontal="left"/>
    </xf>
    <xf numFmtId="0" fontId="56" fillId="0" borderId="0" xfId="0" applyFont="1" applyAlignment="1">
      <alignment horizontal="center"/>
    </xf>
    <xf numFmtId="1" fontId="7" fillId="0" borderId="4" xfId="0" applyNumberFormat="1" applyFont="1" applyBorder="1" applyAlignment="1">
      <alignment vertical="center"/>
    </xf>
    <xf numFmtId="165" fontId="7" fillId="0" borderId="4" xfId="1" applyNumberFormat="1" applyFont="1" applyBorder="1" applyAlignment="1">
      <alignment vertical="center"/>
    </xf>
    <xf numFmtId="0" fontId="0" fillId="0" borderId="4" xfId="0" applyBorder="1"/>
    <xf numFmtId="0" fontId="12" fillId="0" borderId="4" xfId="0" applyFont="1" applyBorder="1"/>
    <xf numFmtId="44" fontId="12" fillId="0" borderId="4" xfId="1" applyFont="1" applyBorder="1" applyAlignment="1">
      <alignment horizontal="center"/>
    </xf>
    <xf numFmtId="44" fontId="23" fillId="0" borderId="4" xfId="1" applyFont="1" applyBorder="1"/>
    <xf numFmtId="44" fontId="0" fillId="0" borderId="4" xfId="1" applyFont="1" applyBorder="1"/>
    <xf numFmtId="165" fontId="0" fillId="0" borderId="4" xfId="0" applyNumberFormat="1" applyBorder="1"/>
    <xf numFmtId="0" fontId="27" fillId="0" borderId="4" xfId="0" applyFont="1" applyBorder="1"/>
    <xf numFmtId="0" fontId="27" fillId="0" borderId="4" xfId="0" applyFont="1" applyBorder="1" applyAlignment="1">
      <alignment horizontal="center" wrapText="1"/>
    </xf>
    <xf numFmtId="0" fontId="13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left"/>
    </xf>
    <xf numFmtId="165" fontId="27" fillId="0" borderId="4" xfId="0" applyNumberFormat="1" applyFont="1" applyBorder="1"/>
    <xf numFmtId="44" fontId="7" fillId="0" borderId="4" xfId="1" applyFont="1" applyBorder="1"/>
    <xf numFmtId="1" fontId="7" fillId="0" borderId="4" xfId="0" applyNumberFormat="1" applyFont="1" applyBorder="1" applyAlignment="1">
      <alignment horizontal="left" vertical="center"/>
    </xf>
    <xf numFmtId="44" fontId="7" fillId="0" borderId="4" xfId="1" applyFont="1" applyFill="1" applyBorder="1" applyAlignment="1">
      <alignment horizontal="center" wrapText="1"/>
    </xf>
    <xf numFmtId="44" fontId="28" fillId="0" borderId="4" xfId="1" applyFont="1" applyBorder="1" applyAlignment="1">
      <alignment horizontal="center" vertical="center"/>
    </xf>
    <xf numFmtId="0" fontId="7" fillId="0" borderId="4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left" wrapText="1"/>
    </xf>
    <xf numFmtId="0" fontId="0" fillId="0" borderId="0" xfId="0" applyAlignment="1">
      <alignment vertical="center"/>
    </xf>
    <xf numFmtId="0" fontId="7" fillId="0" borderId="5" xfId="0" applyFont="1" applyBorder="1" applyAlignment="1">
      <alignment horizontal="left" vertical="center" wrapText="1"/>
    </xf>
    <xf numFmtId="165" fontId="7" fillId="0" borderId="4" xfId="1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44" fontId="5" fillId="0" borderId="4" xfId="1" applyFont="1" applyBorder="1"/>
    <xf numFmtId="44" fontId="7" fillId="0" borderId="4" xfId="1" applyFont="1" applyBorder="1" applyAlignment="1">
      <alignment vertical="center"/>
    </xf>
    <xf numFmtId="44" fontId="27" fillId="0" borderId="4" xfId="1" applyFont="1" applyBorder="1" applyAlignment="1">
      <alignment horizontal="center" wrapText="1"/>
    </xf>
    <xf numFmtId="44" fontId="19" fillId="0" borderId="4" xfId="1" applyFont="1" applyFill="1" applyBorder="1" applyAlignment="1">
      <alignment horizontal="center" wrapText="1"/>
    </xf>
    <xf numFmtId="0" fontId="13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center"/>
    </xf>
    <xf numFmtId="0" fontId="7" fillId="0" borderId="8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164" fontId="7" fillId="0" borderId="4" xfId="1" applyNumberFormat="1" applyFont="1" applyBorder="1" applyAlignment="1">
      <alignment vertical="center"/>
    </xf>
    <xf numFmtId="44" fontId="23" fillId="0" borderId="4" xfId="1" applyFont="1" applyBorder="1" applyAlignment="1">
      <alignment horizontal="left"/>
    </xf>
    <xf numFmtId="1" fontId="7" fillId="0" borderId="8" xfId="0" applyNumberFormat="1" applyFont="1" applyBorder="1" applyAlignment="1">
      <alignment horizontal="center" vertical="center"/>
    </xf>
    <xf numFmtId="1" fontId="50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14" fontId="57" fillId="0" borderId="0" xfId="0" applyNumberFormat="1" applyFont="1" applyAlignment="1">
      <alignment horizontal="left"/>
    </xf>
    <xf numFmtId="164" fontId="15" fillId="0" borderId="4" xfId="1" applyNumberFormat="1" applyFont="1" applyBorder="1"/>
    <xf numFmtId="166" fontId="39" fillId="0" borderId="0" xfId="0" applyNumberFormat="1" applyFont="1" applyAlignment="1">
      <alignment horizontal="left" vertical="center"/>
    </xf>
    <xf numFmtId="1" fontId="8" fillId="0" borderId="0" xfId="1" applyNumberFormat="1" applyFont="1" applyBorder="1" applyAlignment="1">
      <alignment horizontal="right"/>
    </xf>
    <xf numFmtId="14" fontId="8" fillId="0" borderId="0" xfId="1" applyNumberFormat="1" applyFont="1" applyBorder="1" applyAlignment="1">
      <alignment horizontal="right"/>
    </xf>
    <xf numFmtId="0" fontId="7" fillId="0" borderId="0" xfId="0" applyFont="1" applyAlignment="1">
      <alignment horizontal="left"/>
    </xf>
    <xf numFmtId="1" fontId="7" fillId="0" borderId="5" xfId="0" applyNumberFormat="1" applyFont="1" applyBorder="1" applyAlignment="1">
      <alignment vertical="center"/>
    </xf>
    <xf numFmtId="0" fontId="58" fillId="2" borderId="3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" fontId="7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164" fontId="7" fillId="0" borderId="1" xfId="1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vertical="center"/>
    </xf>
    <xf numFmtId="0" fontId="7" fillId="0" borderId="4" xfId="0" applyFont="1" applyBorder="1" applyAlignment="1">
      <alignment horizontal="center"/>
    </xf>
    <xf numFmtId="1" fontId="7" fillId="0" borderId="4" xfId="0" applyNumberFormat="1" applyFont="1" applyBorder="1" applyAlignment="1">
      <alignment horizontal="center" vertical="center"/>
    </xf>
    <xf numFmtId="164" fontId="7" fillId="0" borderId="4" xfId="1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7EA5"/>
      <color rgb="FF75B9BE"/>
      <color rgb="FF08EADF"/>
      <color rgb="FF009999"/>
      <color rgb="FF00B4B0"/>
      <color rgb="FFBC1C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179917</xdr:colOff>
      <xdr:row>0</xdr:row>
      <xdr:rowOff>105833</xdr:rowOff>
    </xdr:from>
    <xdr:to>
      <xdr:col>0</xdr:col>
      <xdr:colOff>2393346</xdr:colOff>
      <xdr:row>0</xdr:row>
      <xdr:rowOff>1092893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314E57-53C2-4E2A-AF1C-8F72D0DF8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917" y="105833"/>
          <a:ext cx="2216150" cy="987060"/>
        </a:xfrm>
        <a:prstGeom prst="rect">
          <a:avLst/>
        </a:prstGeom>
      </xdr:spPr>
    </xdr:pic>
    <xdr:clientData/>
  </xdr:twoCellAnchor>
  <xdr:twoCellAnchor editAs="oneCell">
    <xdr:from>
      <xdr:col>0</xdr:col>
      <xdr:colOff>254000</xdr:colOff>
      <xdr:row>1</xdr:row>
      <xdr:rowOff>74083</xdr:rowOff>
    </xdr:from>
    <xdr:to>
      <xdr:col>1</xdr:col>
      <xdr:colOff>130024</xdr:colOff>
      <xdr:row>1</xdr:row>
      <xdr:rowOff>1141429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9D50FDA-DDE9-DDB4-D31E-38E94E133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1270000"/>
          <a:ext cx="2391833" cy="10673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1</xdr:row>
      <xdr:rowOff>74083</xdr:rowOff>
    </xdr:from>
    <xdr:to>
      <xdr:col>1</xdr:col>
      <xdr:colOff>130024</xdr:colOff>
      <xdr:row>1</xdr:row>
      <xdr:rowOff>1141429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3207CA-93EA-4D58-89FA-5ABB3B585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1274233"/>
          <a:ext cx="2390624" cy="106734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66</xdr:row>
      <xdr:rowOff>0</xdr:rowOff>
    </xdr:from>
    <xdr:to>
      <xdr:col>2</xdr:col>
      <xdr:colOff>559594</xdr:colOff>
      <xdr:row>66</xdr:row>
      <xdr:rowOff>1365271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8C2CFB3-9E9F-47E8-8F7B-5C04ADDD5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20014406"/>
          <a:ext cx="3929062" cy="13652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1</xdr:row>
      <xdr:rowOff>74083</xdr:rowOff>
    </xdr:from>
    <xdr:to>
      <xdr:col>1</xdr:col>
      <xdr:colOff>130024</xdr:colOff>
      <xdr:row>1</xdr:row>
      <xdr:rowOff>1141429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6757A2-7C07-49C2-9273-DEF35BBCE1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312208"/>
          <a:ext cx="2390624" cy="106734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0</xdr:rowOff>
    </xdr:from>
    <xdr:to>
      <xdr:col>2</xdr:col>
      <xdr:colOff>559594</xdr:colOff>
      <xdr:row>15</xdr:row>
      <xdr:rowOff>1365271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DCF54C-278F-4B2F-A426-E4D98B2E1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23555325"/>
          <a:ext cx="3931443" cy="13652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447C9-783B-4301-B7A2-C0C84B43A458}">
  <sheetPr>
    <pageSetUpPr fitToPage="1"/>
  </sheetPr>
  <dimension ref="A1:AY74"/>
  <sheetViews>
    <sheetView topLeftCell="G2" zoomScale="80" zoomScaleNormal="80" zoomScalePageLayoutView="70" workbookViewId="0">
      <pane ySplit="4" topLeftCell="A6" activePane="bottomLeft" state="frozen"/>
      <selection activeCell="A2" sqref="A2"/>
      <selection pane="bottomLeft" activeCell="U65" sqref="U65"/>
    </sheetView>
  </sheetViews>
  <sheetFormatPr defaultColWidth="11.125" defaultRowHeight="15.75"/>
  <cols>
    <col min="1" max="1" width="33" bestFit="1" customWidth="1"/>
    <col min="2" max="2" width="15.875" style="11" customWidth="1"/>
    <col min="3" max="3" width="16.25" customWidth="1"/>
    <col min="4" max="4" width="8.75" style="97" customWidth="1"/>
    <col min="5" max="5" width="8.75" style="6" customWidth="1"/>
    <col min="6" max="6" width="11.25" style="3" customWidth="1"/>
    <col min="7" max="7" width="33.25" style="11" customWidth="1"/>
    <col min="8" max="8" width="13" style="97" customWidth="1"/>
    <col min="9" max="9" width="8.75" style="6" customWidth="1"/>
    <col min="10" max="10" width="11.75" style="11" customWidth="1"/>
    <col min="11" max="11" width="13" style="11" customWidth="1"/>
    <col min="12" max="12" width="12.625" style="1" customWidth="1"/>
    <col min="13" max="13" width="6.875" style="1" customWidth="1"/>
    <col min="14" max="14" width="8.5" style="11" customWidth="1"/>
    <col min="15" max="15" width="15.25" style="11" customWidth="1"/>
    <col min="16" max="16" width="16.25" style="105" customWidth="1"/>
    <col min="17" max="17" width="9.625" style="74" customWidth="1"/>
    <col min="18" max="18" width="16.125" style="64" customWidth="1"/>
    <col min="19" max="19" width="11.25" style="41" customWidth="1"/>
    <col min="20" max="20" width="17.25" style="42" customWidth="1"/>
    <col min="21" max="21" width="16.875" style="58" customWidth="1"/>
    <col min="22" max="22" width="1.875" style="58" customWidth="1"/>
    <col min="23" max="23" width="10.5" style="3" customWidth="1"/>
    <col min="24" max="24" width="7.5" style="48" customWidth="1"/>
    <col min="25" max="25" width="11.625" style="21" customWidth="1"/>
    <col min="26" max="26" width="1.625" style="28" customWidth="1"/>
    <col min="27" max="27" width="10.5" style="3" customWidth="1"/>
    <col min="28" max="28" width="10.875" style="3" customWidth="1"/>
    <col min="29" max="29" width="7.5" style="48" customWidth="1"/>
    <col min="30" max="30" width="11.625" style="21" customWidth="1"/>
    <col min="31" max="31" width="12.375" style="28" bestFit="1" customWidth="1"/>
  </cols>
  <sheetData>
    <row r="1" spans="1:35" ht="94.5" customHeight="1">
      <c r="B1" s="89"/>
      <c r="C1" s="14"/>
      <c r="D1" s="93"/>
      <c r="E1" s="94"/>
      <c r="F1" s="2"/>
      <c r="G1" s="45"/>
      <c r="H1" s="93"/>
      <c r="I1" s="94"/>
      <c r="J1" s="45"/>
      <c r="K1" s="45"/>
      <c r="L1" s="12"/>
      <c r="M1" s="12"/>
      <c r="N1" s="45"/>
      <c r="O1" s="45"/>
      <c r="P1" s="101"/>
      <c r="Q1" s="72"/>
      <c r="R1" s="16"/>
      <c r="S1" s="25"/>
      <c r="T1" s="29"/>
      <c r="U1" s="19"/>
      <c r="V1" s="19"/>
      <c r="W1" s="2"/>
      <c r="X1" s="31"/>
      <c r="Z1" s="17"/>
      <c r="AA1" s="2"/>
      <c r="AB1" s="2"/>
      <c r="AC1" s="31"/>
      <c r="AE1" s="17"/>
      <c r="AF1" s="13"/>
      <c r="AG1" s="13"/>
      <c r="AH1" s="13"/>
    </row>
    <row r="2" spans="1:35" ht="94.5" customHeight="1">
      <c r="B2" s="89"/>
      <c r="C2" s="14"/>
      <c r="D2" s="93"/>
      <c r="E2" s="94"/>
      <c r="F2" s="2"/>
      <c r="G2" s="45"/>
      <c r="H2" s="93"/>
      <c r="I2" s="94"/>
      <c r="J2" s="45"/>
      <c r="K2" s="45"/>
      <c r="L2" s="12"/>
      <c r="M2" s="12"/>
      <c r="N2" s="45"/>
      <c r="O2" s="45"/>
      <c r="P2" s="101"/>
      <c r="Q2" s="72"/>
      <c r="R2" s="16"/>
      <c r="S2" s="25"/>
      <c r="T2" s="29"/>
      <c r="U2" s="19"/>
      <c r="V2" s="19"/>
      <c r="W2" s="2"/>
      <c r="X2" s="31"/>
      <c r="Z2" s="17"/>
      <c r="AA2" s="2"/>
      <c r="AB2" s="2"/>
      <c r="AC2" s="31"/>
      <c r="AE2" s="17"/>
      <c r="AF2" s="13"/>
      <c r="AG2" s="13"/>
      <c r="AH2" s="13"/>
    </row>
    <row r="3" spans="1:35" ht="27.75" customHeight="1">
      <c r="A3" s="75" t="s">
        <v>41</v>
      </c>
      <c r="B3" s="90"/>
      <c r="C3" s="76"/>
      <c r="D3" s="95"/>
      <c r="E3" s="80"/>
      <c r="F3" s="77"/>
      <c r="G3" s="110"/>
      <c r="H3" s="95"/>
      <c r="I3" s="80"/>
      <c r="J3" s="110"/>
      <c r="K3" s="110"/>
      <c r="L3" s="78"/>
      <c r="M3" s="78"/>
      <c r="N3" s="110"/>
      <c r="O3" s="110"/>
      <c r="P3" s="102"/>
      <c r="Q3" s="79"/>
      <c r="R3" s="81"/>
      <c r="S3" s="25"/>
      <c r="T3" s="29"/>
      <c r="U3" s="19"/>
      <c r="V3" s="19"/>
      <c r="W3" s="2"/>
      <c r="X3" s="31"/>
      <c r="Z3" s="17"/>
      <c r="AA3" s="2"/>
      <c r="AB3" s="2"/>
      <c r="AC3" s="31"/>
      <c r="AE3" s="17"/>
      <c r="AF3" s="13"/>
      <c r="AG3" s="13"/>
      <c r="AH3" s="13"/>
    </row>
    <row r="4" spans="1:35" ht="38.25" customHeight="1">
      <c r="A4" s="133">
        <v>45041</v>
      </c>
      <c r="B4" s="91"/>
      <c r="C4" s="82"/>
      <c r="D4" s="96"/>
      <c r="E4" s="95"/>
      <c r="F4" s="83"/>
      <c r="G4" s="111"/>
      <c r="H4" s="96"/>
      <c r="I4" s="95"/>
      <c r="J4" s="111"/>
      <c r="K4" s="111"/>
      <c r="L4" s="84"/>
      <c r="M4" s="84"/>
      <c r="N4" s="120"/>
      <c r="O4" s="120"/>
      <c r="P4" s="103"/>
      <c r="Q4" s="85"/>
      <c r="R4" s="86"/>
      <c r="S4" s="26"/>
      <c r="T4" s="30"/>
      <c r="U4" s="27"/>
      <c r="V4" s="27"/>
      <c r="W4" s="33"/>
      <c r="X4" s="34"/>
      <c r="Z4" s="20"/>
      <c r="AA4" s="33"/>
      <c r="AB4" s="33"/>
      <c r="AC4" s="34"/>
      <c r="AE4" s="17"/>
      <c r="AF4" s="13"/>
      <c r="AG4" s="13"/>
      <c r="AH4" s="13"/>
    </row>
    <row r="5" spans="1:35" s="8" customFormat="1" ht="100.5" customHeight="1">
      <c r="A5" s="87" t="s">
        <v>0</v>
      </c>
      <c r="B5" s="87" t="s">
        <v>1</v>
      </c>
      <c r="C5" s="88" t="s">
        <v>2</v>
      </c>
      <c r="D5" s="92" t="s">
        <v>3</v>
      </c>
      <c r="E5" s="92" t="s">
        <v>4</v>
      </c>
      <c r="F5" s="87" t="s">
        <v>5</v>
      </c>
      <c r="G5" s="88" t="s">
        <v>6</v>
      </c>
      <c r="H5" s="92" t="s">
        <v>7</v>
      </c>
      <c r="I5" s="92" t="s">
        <v>8</v>
      </c>
      <c r="J5" s="88" t="s">
        <v>9</v>
      </c>
      <c r="K5" s="88" t="s">
        <v>20</v>
      </c>
      <c r="L5" s="87" t="s">
        <v>10</v>
      </c>
      <c r="M5" s="88" t="s">
        <v>11</v>
      </c>
      <c r="N5" s="88" t="s">
        <v>12</v>
      </c>
      <c r="O5" s="88" t="s">
        <v>60</v>
      </c>
      <c r="P5" s="104" t="s">
        <v>57</v>
      </c>
      <c r="Q5" s="100" t="s">
        <v>58</v>
      </c>
      <c r="R5" s="88" t="s">
        <v>55</v>
      </c>
      <c r="S5" s="88" t="s">
        <v>56</v>
      </c>
      <c r="T5" s="35"/>
      <c r="U5" s="36" t="s">
        <v>101</v>
      </c>
      <c r="V5" s="36"/>
      <c r="W5" s="37"/>
      <c r="X5" s="35"/>
      <c r="Y5" s="38"/>
      <c r="Z5" s="39"/>
      <c r="AA5" s="37"/>
      <c r="AB5" s="37"/>
      <c r="AC5" s="35"/>
      <c r="AD5" s="38"/>
      <c r="AE5" s="23"/>
      <c r="AF5" s="40"/>
      <c r="AG5" s="40"/>
      <c r="AH5" s="40"/>
    </row>
    <row r="6" spans="1:35" ht="38.25" customHeight="1">
      <c r="A6" s="131"/>
      <c r="B6" s="121"/>
      <c r="C6" s="122"/>
      <c r="D6" s="193" t="s">
        <v>13</v>
      </c>
      <c r="E6" s="194"/>
      <c r="F6" s="24"/>
      <c r="G6" s="123"/>
      <c r="H6" s="193" t="s">
        <v>14</v>
      </c>
      <c r="I6" s="194"/>
      <c r="J6" s="123"/>
      <c r="K6" s="123"/>
      <c r="L6" s="121"/>
      <c r="M6" s="123"/>
      <c r="N6" s="126"/>
      <c r="O6" s="126"/>
      <c r="P6" s="125"/>
      <c r="Q6" s="124"/>
      <c r="R6" s="134"/>
      <c r="U6" s="19"/>
      <c r="V6" s="19"/>
      <c r="W6" s="43"/>
      <c r="X6" s="44"/>
      <c r="Y6" s="22"/>
      <c r="AA6" s="43"/>
      <c r="AB6" s="43"/>
      <c r="AC6" s="44"/>
      <c r="AD6" s="22"/>
      <c r="AE6" s="18"/>
      <c r="AF6" s="45"/>
      <c r="AG6" s="45"/>
      <c r="AH6" s="45"/>
    </row>
    <row r="7" spans="1:35" s="9" customFormat="1" ht="31.5">
      <c r="A7" s="198" t="s">
        <v>33</v>
      </c>
      <c r="B7" s="127" t="s">
        <v>26</v>
      </c>
      <c r="C7" s="127"/>
      <c r="D7" s="128">
        <v>2100</v>
      </c>
      <c r="E7" s="9">
        <v>1650</v>
      </c>
      <c r="F7" s="7">
        <v>1</v>
      </c>
      <c r="G7" s="139" t="s">
        <v>54</v>
      </c>
      <c r="H7" s="128">
        <v>2100</v>
      </c>
      <c r="I7" s="9">
        <v>1650</v>
      </c>
      <c r="J7" s="128"/>
      <c r="K7" s="128" t="s">
        <v>21</v>
      </c>
      <c r="N7" s="128"/>
      <c r="O7" s="7"/>
      <c r="P7" s="171">
        <v>604.20000000000005</v>
      </c>
      <c r="Q7" s="130"/>
      <c r="R7" s="148" cm="1">
        <f t="array" ref="R7">SUM(P7:Q7*2.65)</f>
        <v>1601.13</v>
      </c>
      <c r="S7" s="116"/>
      <c r="T7" s="29"/>
      <c r="U7" s="59"/>
      <c r="V7" s="59"/>
      <c r="W7" s="43"/>
      <c r="X7" s="44"/>
      <c r="Y7" s="54"/>
      <c r="Z7" s="112"/>
      <c r="AA7" s="43"/>
      <c r="AB7" s="43"/>
      <c r="AC7" s="44"/>
      <c r="AD7" s="54"/>
      <c r="AE7" s="49"/>
      <c r="AF7" s="114"/>
      <c r="AG7" s="114"/>
      <c r="AH7" s="114"/>
      <c r="AI7" s="115"/>
    </row>
    <row r="8" spans="1:35" s="9" customFormat="1" ht="22.5" customHeight="1">
      <c r="A8" s="198"/>
      <c r="B8" s="127" t="s">
        <v>26</v>
      </c>
      <c r="C8" s="127"/>
      <c r="D8" s="128">
        <v>4000</v>
      </c>
      <c r="E8" s="9">
        <v>2500</v>
      </c>
      <c r="F8" s="7">
        <v>1</v>
      </c>
      <c r="G8" s="139" t="s">
        <v>35</v>
      </c>
      <c r="H8" s="128">
        <v>4200</v>
      </c>
      <c r="I8" s="9">
        <v>2500</v>
      </c>
      <c r="J8" s="128" t="s">
        <v>25</v>
      </c>
      <c r="K8" s="129"/>
      <c r="P8" s="160">
        <v>432</v>
      </c>
      <c r="Q8" s="130"/>
      <c r="R8" s="148" cm="1">
        <f t="array" ref="R8">SUM(P8:Q8*2.65)</f>
        <v>1144.8</v>
      </c>
      <c r="S8" s="197">
        <f>SUM(R8:R10)</f>
        <v>2114.5</v>
      </c>
      <c r="T8" s="29"/>
      <c r="U8" s="59"/>
      <c r="V8" s="59"/>
      <c r="W8" s="43"/>
      <c r="X8" s="44"/>
      <c r="Y8" s="54"/>
      <c r="Z8" s="112"/>
      <c r="AA8" s="43"/>
      <c r="AB8" s="43"/>
      <c r="AC8" s="44"/>
      <c r="AD8" s="54"/>
      <c r="AE8" s="49"/>
      <c r="AF8" s="114"/>
      <c r="AG8" s="114"/>
      <c r="AH8" s="114"/>
      <c r="AI8" s="115"/>
    </row>
    <row r="9" spans="1:35" s="9" customFormat="1" ht="25.5" customHeight="1">
      <c r="A9" s="198"/>
      <c r="B9" s="127" t="s">
        <v>26</v>
      </c>
      <c r="C9" s="127"/>
      <c r="D9" s="128">
        <v>4000</v>
      </c>
      <c r="F9" s="7">
        <v>1</v>
      </c>
      <c r="G9" s="139" t="s">
        <v>53</v>
      </c>
      <c r="H9" s="128">
        <v>4200</v>
      </c>
      <c r="J9" s="128"/>
      <c r="K9" s="129"/>
      <c r="L9" s="9" t="s">
        <v>43</v>
      </c>
      <c r="O9" s="7"/>
      <c r="P9" s="160">
        <v>218</v>
      </c>
      <c r="Q9" s="130"/>
      <c r="R9" s="148" cm="1">
        <f t="array" ref="R9">SUM(P9:Q9*2.65)</f>
        <v>577.69999999999993</v>
      </c>
      <c r="S9" s="197"/>
      <c r="T9" s="57"/>
      <c r="U9" s="47"/>
      <c r="V9" s="47"/>
      <c r="W9" s="43"/>
      <c r="X9" s="44"/>
      <c r="Y9" s="49"/>
      <c r="Z9" s="46"/>
      <c r="AA9" s="43"/>
      <c r="AB9" s="43"/>
      <c r="AC9" s="44"/>
      <c r="AD9" s="49"/>
      <c r="AE9" s="113"/>
      <c r="AF9" s="114"/>
      <c r="AG9" s="114"/>
      <c r="AH9" s="114"/>
      <c r="AI9" s="115"/>
    </row>
    <row r="10" spans="1:35" s="119" customFormat="1" ht="35.25" customHeight="1">
      <c r="A10" s="198"/>
      <c r="B10" s="127" t="s">
        <v>26</v>
      </c>
      <c r="C10" s="127"/>
      <c r="D10" s="128">
        <v>4000</v>
      </c>
      <c r="E10" s="9"/>
      <c r="F10" s="7">
        <v>1</v>
      </c>
      <c r="G10" s="139" t="s">
        <v>42</v>
      </c>
      <c r="H10" s="192">
        <v>4200</v>
      </c>
      <c r="I10" s="9"/>
      <c r="J10" s="128"/>
      <c r="K10" s="129"/>
      <c r="L10" s="9"/>
      <c r="M10" s="9"/>
      <c r="N10" s="9"/>
      <c r="O10" s="7"/>
      <c r="P10" s="160"/>
      <c r="Q10" s="130"/>
      <c r="R10" s="148">
        <v>392</v>
      </c>
      <c r="S10" s="197"/>
      <c r="T10" s="57"/>
      <c r="U10" s="148">
        <v>392</v>
      </c>
      <c r="V10" s="47"/>
      <c r="W10" s="43"/>
      <c r="X10" s="44"/>
      <c r="Y10" s="49"/>
      <c r="Z10" s="46"/>
      <c r="AA10" s="43"/>
      <c r="AB10" s="43"/>
      <c r="AC10" s="44"/>
      <c r="AD10" s="49"/>
      <c r="AE10" s="113"/>
      <c r="AF10" s="117"/>
      <c r="AG10" s="117"/>
      <c r="AH10" s="117"/>
      <c r="AI10" s="118"/>
    </row>
    <row r="11" spans="1:35" s="166" customFormat="1" ht="35.25" customHeight="1">
      <c r="A11" s="147"/>
      <c r="B11" s="127"/>
      <c r="C11" s="127"/>
      <c r="D11" s="128"/>
      <c r="E11" s="9"/>
      <c r="F11" s="7"/>
      <c r="G11" s="139" t="s">
        <v>79</v>
      </c>
      <c r="H11" s="128"/>
      <c r="I11" s="9"/>
      <c r="J11" s="128"/>
      <c r="K11" s="129"/>
      <c r="L11" s="9"/>
      <c r="M11" s="9"/>
      <c r="N11" s="9" t="s">
        <v>16</v>
      </c>
      <c r="O11" s="7">
        <v>23</v>
      </c>
      <c r="P11" s="160"/>
      <c r="Q11" s="130"/>
      <c r="S11" s="148">
        <v>0</v>
      </c>
      <c r="T11" s="57"/>
      <c r="U11" s="47"/>
      <c r="V11" s="47"/>
      <c r="W11" s="43"/>
      <c r="X11" s="44"/>
      <c r="Y11" s="49"/>
      <c r="Z11" s="46"/>
      <c r="AA11" s="43"/>
      <c r="AB11" s="43"/>
      <c r="AC11" s="44"/>
      <c r="AD11" s="49"/>
      <c r="AE11" s="113"/>
      <c r="AF11" s="117"/>
      <c r="AG11" s="117"/>
      <c r="AH11" s="117"/>
    </row>
    <row r="12" spans="1:35" ht="43.5" customHeight="1">
      <c r="A12" s="147"/>
      <c r="B12" s="127" t="s">
        <v>26</v>
      </c>
      <c r="C12" s="149"/>
      <c r="D12" s="150"/>
      <c r="E12" s="10"/>
      <c r="F12" s="7">
        <v>1</v>
      </c>
      <c r="G12" s="139" t="s">
        <v>70</v>
      </c>
      <c r="H12" s="128">
        <v>940</v>
      </c>
      <c r="I12" s="10">
        <v>2290</v>
      </c>
      <c r="J12" s="129" t="s">
        <v>45</v>
      </c>
      <c r="K12" s="151"/>
      <c r="L12" s="9" t="s">
        <v>46</v>
      </c>
      <c r="M12" s="152"/>
      <c r="N12" s="153"/>
      <c r="O12" s="175"/>
      <c r="P12" s="170">
        <v>325</v>
      </c>
      <c r="Q12" s="154"/>
      <c r="R12" s="148" cm="1">
        <f t="array" ref="R12">SUM(P12:Q12*2.65)</f>
        <v>861.25</v>
      </c>
      <c r="S12" s="28"/>
      <c r="T12"/>
      <c r="U12"/>
      <c r="V12"/>
      <c r="W12"/>
      <c r="X12"/>
      <c r="Y12"/>
      <c r="Z12"/>
      <c r="AA12"/>
      <c r="AB12"/>
      <c r="AC12"/>
      <c r="AD12"/>
      <c r="AE12"/>
    </row>
    <row r="13" spans="1:35" s="9" customFormat="1" ht="23.25" customHeight="1">
      <c r="A13" s="198" t="s">
        <v>37</v>
      </c>
      <c r="B13" s="127" t="s">
        <v>26</v>
      </c>
      <c r="C13" s="127"/>
      <c r="D13" s="128">
        <v>2700</v>
      </c>
      <c r="E13" s="9">
        <v>2500</v>
      </c>
      <c r="F13" s="7">
        <v>1</v>
      </c>
      <c r="G13" s="139" t="s">
        <v>35</v>
      </c>
      <c r="H13" s="128">
        <v>2900</v>
      </c>
      <c r="I13" s="9">
        <v>2500</v>
      </c>
      <c r="J13" s="128" t="s">
        <v>25</v>
      </c>
      <c r="K13" s="129"/>
      <c r="O13" s="7"/>
      <c r="P13" s="160">
        <v>324</v>
      </c>
      <c r="Q13" s="130"/>
      <c r="R13" s="148" cm="1">
        <f t="array" ref="R13">SUM(P13:Q13*2.65)</f>
        <v>858.6</v>
      </c>
      <c r="S13" s="197">
        <f>SUM(R13:R15)</f>
        <v>3415.6</v>
      </c>
      <c r="T13" s="29"/>
      <c r="U13" s="59"/>
      <c r="V13" s="59"/>
      <c r="W13" s="43"/>
      <c r="X13" s="44"/>
      <c r="Y13" s="54"/>
      <c r="Z13" s="112"/>
      <c r="AA13" s="43"/>
      <c r="AB13" s="43"/>
      <c r="AC13" s="44"/>
      <c r="AD13" s="54"/>
      <c r="AE13" s="49"/>
      <c r="AF13" s="114"/>
      <c r="AG13" s="114"/>
      <c r="AH13" s="114"/>
      <c r="AI13" s="115"/>
    </row>
    <row r="14" spans="1:35" s="9" customFormat="1" ht="25.5" customHeight="1">
      <c r="A14" s="198"/>
      <c r="B14" s="127" t="s">
        <v>26</v>
      </c>
      <c r="C14" s="127"/>
      <c r="D14" s="128">
        <v>2700</v>
      </c>
      <c r="F14" s="7">
        <v>1</v>
      </c>
      <c r="G14" s="139" t="s">
        <v>27</v>
      </c>
      <c r="H14" s="128">
        <v>2900</v>
      </c>
      <c r="J14" s="128"/>
      <c r="K14" s="129"/>
      <c r="L14" s="9" t="s">
        <v>15</v>
      </c>
      <c r="M14" s="9" t="s">
        <v>67</v>
      </c>
      <c r="O14" s="7"/>
      <c r="P14" s="160"/>
      <c r="Q14" s="130"/>
      <c r="R14" s="148">
        <v>2198</v>
      </c>
      <c r="S14" s="197"/>
      <c r="T14" s="57"/>
      <c r="U14" s="47"/>
      <c r="V14" s="47"/>
      <c r="W14" s="43"/>
      <c r="X14" s="44"/>
      <c r="Y14" s="49"/>
      <c r="Z14" s="46"/>
      <c r="AA14" s="43"/>
      <c r="AB14" s="43"/>
      <c r="AC14" s="44"/>
      <c r="AD14" s="49"/>
      <c r="AE14" s="113"/>
      <c r="AF14" s="114"/>
      <c r="AG14" s="114"/>
      <c r="AH14" s="114"/>
      <c r="AI14" s="115"/>
    </row>
    <row r="15" spans="1:35" s="119" customFormat="1" ht="35.25" customHeight="1">
      <c r="A15" s="198"/>
      <c r="B15" s="127" t="s">
        <v>26</v>
      </c>
      <c r="C15" s="127"/>
      <c r="D15" s="128">
        <v>2700</v>
      </c>
      <c r="E15" s="9"/>
      <c r="F15" s="7">
        <v>1</v>
      </c>
      <c r="G15" s="139" t="s">
        <v>36</v>
      </c>
      <c r="H15" s="192">
        <v>2900</v>
      </c>
      <c r="I15" s="9"/>
      <c r="J15" s="128"/>
      <c r="K15" s="129"/>
      <c r="L15" s="9"/>
      <c r="M15" s="9"/>
      <c r="N15" s="9"/>
      <c r="O15" s="7"/>
      <c r="P15" s="160"/>
      <c r="Q15" s="130"/>
      <c r="R15" s="148">
        <v>359</v>
      </c>
      <c r="S15" s="197"/>
      <c r="T15" s="57"/>
      <c r="U15" s="148">
        <v>359</v>
      </c>
      <c r="V15" s="47"/>
      <c r="W15" s="43"/>
      <c r="X15" s="44"/>
      <c r="Y15" s="49"/>
      <c r="Z15" s="46"/>
      <c r="AA15" s="43"/>
      <c r="AB15" s="43"/>
      <c r="AC15" s="44"/>
      <c r="AD15" s="49"/>
      <c r="AE15" s="113"/>
      <c r="AF15" s="117"/>
      <c r="AG15" s="117"/>
      <c r="AH15" s="117"/>
      <c r="AI15" s="118"/>
    </row>
    <row r="16" spans="1:35" s="166" customFormat="1" ht="35.25" customHeight="1">
      <c r="A16" s="147"/>
      <c r="B16" s="127"/>
      <c r="C16" s="127"/>
      <c r="D16" s="128"/>
      <c r="E16" s="9"/>
      <c r="F16" s="7"/>
      <c r="G16" s="139" t="s">
        <v>79</v>
      </c>
      <c r="H16" s="128"/>
      <c r="I16" s="9"/>
      <c r="J16" s="128"/>
      <c r="K16" s="129"/>
      <c r="L16" s="9"/>
      <c r="M16" s="9"/>
      <c r="N16" s="9" t="s">
        <v>16</v>
      </c>
      <c r="O16" s="7">
        <v>17</v>
      </c>
      <c r="P16" s="160"/>
      <c r="Q16" s="130"/>
      <c r="S16" s="148">
        <v>0</v>
      </c>
      <c r="T16" s="57"/>
      <c r="U16" s="47"/>
      <c r="V16" s="47"/>
      <c r="W16" s="43"/>
      <c r="X16" s="44"/>
      <c r="Y16" s="49"/>
      <c r="Z16" s="46"/>
      <c r="AA16" s="43"/>
      <c r="AB16" s="43"/>
      <c r="AC16" s="44"/>
      <c r="AD16" s="49"/>
      <c r="AE16" s="113"/>
      <c r="AF16" s="117"/>
      <c r="AG16" s="117"/>
      <c r="AH16" s="117"/>
    </row>
    <row r="17" spans="1:51" ht="47.25">
      <c r="A17" s="147"/>
      <c r="B17" s="127" t="s">
        <v>26</v>
      </c>
      <c r="C17" s="149"/>
      <c r="D17" s="150"/>
      <c r="E17" s="10"/>
      <c r="F17" s="7">
        <v>1</v>
      </c>
      <c r="G17" s="139" t="s">
        <v>70</v>
      </c>
      <c r="H17" s="128">
        <v>940</v>
      </c>
      <c r="I17" s="10">
        <v>2290</v>
      </c>
      <c r="J17" s="129" t="s">
        <v>45</v>
      </c>
      <c r="K17" s="151"/>
      <c r="L17" s="9" t="s">
        <v>46</v>
      </c>
      <c r="M17" s="152"/>
      <c r="N17" s="153"/>
      <c r="O17" s="175"/>
      <c r="P17" s="170">
        <v>325</v>
      </c>
      <c r="Q17" s="154"/>
      <c r="R17" s="148" cm="1">
        <f t="array" ref="R17">SUM(P17:Q17*2.65)</f>
        <v>861.25</v>
      </c>
      <c r="S17" s="28"/>
      <c r="T17"/>
      <c r="U17"/>
      <c r="V17"/>
      <c r="W17"/>
      <c r="X17"/>
      <c r="Y17"/>
      <c r="Z17"/>
      <c r="AA17"/>
      <c r="AB17"/>
      <c r="AC17"/>
      <c r="AD17"/>
      <c r="AE17"/>
    </row>
    <row r="18" spans="1:51" ht="23.25" customHeight="1">
      <c r="A18" s="198" t="s">
        <v>38</v>
      </c>
      <c r="B18" s="127" t="s">
        <v>26</v>
      </c>
      <c r="C18" s="127"/>
      <c r="D18" s="128">
        <v>6000</v>
      </c>
      <c r="E18" s="9">
        <v>2500</v>
      </c>
      <c r="F18" s="7">
        <v>1</v>
      </c>
      <c r="G18" s="139" t="s">
        <v>35</v>
      </c>
      <c r="H18" s="128">
        <v>6000</v>
      </c>
      <c r="I18" s="9">
        <v>2500</v>
      </c>
      <c r="J18" s="128" t="s">
        <v>39</v>
      </c>
      <c r="K18" s="129"/>
      <c r="L18" s="9"/>
      <c r="M18" s="9"/>
      <c r="N18" s="9"/>
      <c r="O18" s="7"/>
      <c r="P18" s="160">
        <v>1110</v>
      </c>
      <c r="Q18" s="130"/>
      <c r="R18" s="148" cm="1">
        <f t="array" ref="R18">SUM(P18:Q18*2.65)</f>
        <v>2941.5</v>
      </c>
      <c r="S18" s="197">
        <f>SUM(R18:R20)</f>
        <v>6314.5</v>
      </c>
      <c r="T18" s="4"/>
      <c r="U18" s="98"/>
      <c r="V18" s="99"/>
      <c r="X18" s="5"/>
      <c r="Y18" s="98"/>
      <c r="Z18" s="99"/>
      <c r="AA18" s="73"/>
      <c r="AB18" s="5"/>
      <c r="AC18" s="5"/>
      <c r="AD18" s="4"/>
      <c r="AE18" s="106"/>
      <c r="AF18" s="4"/>
      <c r="AG18" s="4"/>
      <c r="AH18" s="11"/>
      <c r="AI18" s="1"/>
      <c r="AJ18" s="71"/>
      <c r="AK18" s="63"/>
      <c r="AL18" s="65"/>
      <c r="AM18" s="65"/>
      <c r="AN18" s="42"/>
      <c r="AO18" s="58"/>
      <c r="AP18" s="58"/>
      <c r="AQ18" s="3"/>
      <c r="AR18" s="62"/>
      <c r="AS18" s="28"/>
      <c r="AT18" s="28"/>
      <c r="AU18" s="3"/>
      <c r="AV18" s="3"/>
      <c r="AW18" s="62"/>
      <c r="AX18" s="28"/>
      <c r="AY18" s="28"/>
    </row>
    <row r="19" spans="1:51" ht="23.25" customHeight="1">
      <c r="A19" s="198"/>
      <c r="B19" s="127" t="s">
        <v>26</v>
      </c>
      <c r="C19" s="127"/>
      <c r="D19" s="128">
        <v>6000</v>
      </c>
      <c r="E19" s="9"/>
      <c r="F19" s="7">
        <v>1</v>
      </c>
      <c r="G19" s="139" t="s">
        <v>27</v>
      </c>
      <c r="H19" s="128">
        <v>6000</v>
      </c>
      <c r="I19" s="9"/>
      <c r="J19" s="128"/>
      <c r="K19" s="129"/>
      <c r="L19" s="9" t="s">
        <v>15</v>
      </c>
      <c r="M19" s="9" t="s">
        <v>67</v>
      </c>
      <c r="N19" s="9"/>
      <c r="O19" s="7"/>
      <c r="P19" s="160"/>
      <c r="Q19" s="130"/>
      <c r="R19" s="148">
        <v>2834</v>
      </c>
      <c r="S19" s="197"/>
      <c r="T19" s="4"/>
      <c r="U19" s="98"/>
      <c r="V19" s="99"/>
      <c r="X19" s="5"/>
      <c r="Y19" s="98"/>
      <c r="Z19" s="99"/>
      <c r="AA19" s="73"/>
      <c r="AB19" s="5"/>
      <c r="AC19" s="5"/>
      <c r="AD19" s="4"/>
      <c r="AE19" s="106"/>
      <c r="AF19" s="4"/>
      <c r="AG19" s="4"/>
      <c r="AH19" s="5"/>
      <c r="AI19" s="5"/>
      <c r="AJ19" s="71"/>
      <c r="AK19" s="64"/>
      <c r="AL19" s="41"/>
      <c r="AM19" s="41"/>
      <c r="AN19" s="42"/>
      <c r="AO19" s="58"/>
      <c r="AP19" s="58"/>
      <c r="AQ19" s="3"/>
      <c r="AR19" s="61"/>
      <c r="AS19" s="21"/>
      <c r="AT19" s="28"/>
      <c r="AU19" s="3"/>
      <c r="AV19" s="3"/>
      <c r="AW19" s="61"/>
      <c r="AX19" s="21"/>
      <c r="AY19" s="28"/>
    </row>
    <row r="20" spans="1:51" ht="23.25" customHeight="1">
      <c r="A20" s="198"/>
      <c r="B20" s="127" t="s">
        <v>26</v>
      </c>
      <c r="C20" s="127"/>
      <c r="D20" s="128">
        <v>6000</v>
      </c>
      <c r="E20" s="9"/>
      <c r="F20" s="7">
        <v>1</v>
      </c>
      <c r="G20" s="139" t="s">
        <v>36</v>
      </c>
      <c r="H20" s="192">
        <v>6000</v>
      </c>
      <c r="I20" s="9"/>
      <c r="J20" s="128"/>
      <c r="K20" s="129"/>
      <c r="L20" s="9"/>
      <c r="M20" s="9"/>
      <c r="N20" s="9"/>
      <c r="O20" s="7"/>
      <c r="P20" s="160"/>
      <c r="Q20" s="130"/>
      <c r="R20" s="148">
        <v>539</v>
      </c>
      <c r="S20" s="197"/>
      <c r="T20" s="4"/>
      <c r="U20" s="148">
        <v>539</v>
      </c>
      <c r="V20" s="99"/>
      <c r="W20" s="2"/>
      <c r="X20" s="5"/>
      <c r="Y20" s="98"/>
      <c r="Z20" s="99"/>
      <c r="AA20" s="73"/>
      <c r="AB20" s="5"/>
      <c r="AC20" s="5"/>
      <c r="AD20" s="4"/>
      <c r="AE20" s="106"/>
      <c r="AF20" s="4"/>
      <c r="AG20" s="4"/>
      <c r="AH20" s="5"/>
      <c r="AI20" s="4"/>
      <c r="AJ20" s="71"/>
      <c r="AK20" s="64"/>
      <c r="AL20" s="41"/>
      <c r="AM20" s="41"/>
      <c r="AN20" s="42"/>
      <c r="AO20" s="58"/>
      <c r="AP20" s="58"/>
      <c r="AQ20" s="3"/>
      <c r="AR20" s="62"/>
      <c r="AS20" s="21"/>
      <c r="AT20" s="28"/>
      <c r="AU20" s="3"/>
      <c r="AV20" s="3"/>
      <c r="AW20" s="62"/>
      <c r="AX20" s="21"/>
      <c r="AY20" s="28"/>
    </row>
    <row r="21" spans="1:51" s="166" customFormat="1" ht="24" customHeight="1">
      <c r="A21" s="198"/>
      <c r="B21" s="127"/>
      <c r="C21" s="127"/>
      <c r="D21" s="128"/>
      <c r="E21" s="9"/>
      <c r="F21" s="7"/>
      <c r="G21" s="139" t="s">
        <v>79</v>
      </c>
      <c r="H21" s="128"/>
      <c r="I21" s="9"/>
      <c r="J21" s="128"/>
      <c r="K21" s="129"/>
      <c r="L21" s="9"/>
      <c r="M21" s="9"/>
      <c r="N21" s="9" t="s">
        <v>16</v>
      </c>
      <c r="O21" s="7">
        <v>31</v>
      </c>
      <c r="P21" s="160"/>
      <c r="Q21" s="130"/>
      <c r="S21" s="148">
        <v>0</v>
      </c>
      <c r="T21" s="57"/>
      <c r="U21" s="47"/>
      <c r="V21" s="47"/>
      <c r="W21" s="43"/>
      <c r="X21" s="44"/>
      <c r="Y21" s="49"/>
      <c r="Z21" s="46"/>
      <c r="AA21" s="43"/>
      <c r="AB21" s="43"/>
      <c r="AC21" s="44"/>
      <c r="AD21" s="49"/>
      <c r="AE21" s="113"/>
      <c r="AF21" s="117"/>
      <c r="AG21" s="117"/>
      <c r="AH21" s="117"/>
    </row>
    <row r="22" spans="1:51" ht="23.25" customHeight="1">
      <c r="A22" s="198"/>
      <c r="B22" s="127" t="s">
        <v>26</v>
      </c>
      <c r="C22" s="127"/>
      <c r="D22" s="128">
        <v>2800</v>
      </c>
      <c r="E22" s="9">
        <v>2500</v>
      </c>
      <c r="F22" s="7">
        <v>1</v>
      </c>
      <c r="G22" s="139" t="s">
        <v>35</v>
      </c>
      <c r="H22" s="128">
        <v>3000</v>
      </c>
      <c r="I22" s="9">
        <v>2500</v>
      </c>
      <c r="J22" s="128" t="s">
        <v>25</v>
      </c>
      <c r="K22" s="129"/>
      <c r="L22" s="9"/>
      <c r="M22" s="9"/>
      <c r="N22" s="9"/>
      <c r="O22" s="7"/>
      <c r="P22" s="160">
        <v>324</v>
      </c>
      <c r="Q22" s="130"/>
      <c r="R22" s="148" cm="1">
        <f t="array" ref="R22">SUM(P22:Q22*2.65)</f>
        <v>858.6</v>
      </c>
      <c r="S22" s="197">
        <f>SUM(R22:R24)</f>
        <v>3415.6</v>
      </c>
      <c r="X22" s="68"/>
      <c r="AC22" s="68"/>
    </row>
    <row r="23" spans="1:51" ht="23.25" customHeight="1">
      <c r="A23" s="198"/>
      <c r="B23" s="127" t="s">
        <v>26</v>
      </c>
      <c r="C23" s="127"/>
      <c r="D23" s="128">
        <v>2800</v>
      </c>
      <c r="E23" s="9"/>
      <c r="F23" s="7">
        <v>1</v>
      </c>
      <c r="G23" s="139" t="s">
        <v>27</v>
      </c>
      <c r="H23" s="128">
        <v>3000</v>
      </c>
      <c r="I23" s="9"/>
      <c r="J23" s="128"/>
      <c r="K23" s="129"/>
      <c r="L23" s="9" t="s">
        <v>15</v>
      </c>
      <c r="M23" s="9" t="s">
        <v>67</v>
      </c>
      <c r="N23" s="9"/>
      <c r="O23" s="7"/>
      <c r="P23" s="160"/>
      <c r="Q23" s="130"/>
      <c r="R23" s="148">
        <v>2198</v>
      </c>
      <c r="S23" s="197"/>
      <c r="X23" s="68"/>
      <c r="AC23" s="68"/>
    </row>
    <row r="24" spans="1:51" ht="23.25" customHeight="1">
      <c r="A24" s="198"/>
      <c r="B24" s="127" t="s">
        <v>26</v>
      </c>
      <c r="C24" s="127"/>
      <c r="D24" s="128">
        <v>2800</v>
      </c>
      <c r="E24" s="9"/>
      <c r="F24" s="7">
        <v>1</v>
      </c>
      <c r="G24" s="139" t="s">
        <v>36</v>
      </c>
      <c r="H24" s="192">
        <v>3000</v>
      </c>
      <c r="I24" s="9"/>
      <c r="J24" s="128"/>
      <c r="K24" s="129"/>
      <c r="L24" s="9"/>
      <c r="M24" s="9"/>
      <c r="N24" s="9"/>
      <c r="O24" s="7"/>
      <c r="P24" s="160"/>
      <c r="Q24" s="130"/>
      <c r="R24" s="148">
        <v>359</v>
      </c>
      <c r="S24" s="197"/>
      <c r="U24" s="148">
        <v>359</v>
      </c>
      <c r="V24" s="67"/>
    </row>
    <row r="25" spans="1:51" s="166" customFormat="1" ht="20.25" customHeight="1">
      <c r="A25" s="147"/>
      <c r="B25" s="127"/>
      <c r="C25" s="127"/>
      <c r="D25" s="128"/>
      <c r="E25" s="9"/>
      <c r="F25" s="7"/>
      <c r="G25" s="139" t="s">
        <v>79</v>
      </c>
      <c r="H25" s="128"/>
      <c r="I25" s="9"/>
      <c r="J25" s="128"/>
      <c r="K25" s="129"/>
      <c r="L25" s="9"/>
      <c r="M25" s="9"/>
      <c r="N25" s="9" t="s">
        <v>16</v>
      </c>
      <c r="O25" s="7">
        <v>17</v>
      </c>
      <c r="P25" s="160"/>
      <c r="Q25" s="130"/>
      <c r="S25" s="148">
        <v>0</v>
      </c>
      <c r="T25" s="57"/>
      <c r="U25" s="47"/>
      <c r="V25" s="47"/>
      <c r="W25" s="43"/>
      <c r="X25" s="44"/>
      <c r="Y25" s="49"/>
      <c r="Z25" s="46"/>
      <c r="AA25" s="43"/>
      <c r="AB25" s="43"/>
      <c r="AC25" s="44"/>
      <c r="AD25" s="49"/>
      <c r="AE25" s="113"/>
      <c r="AF25" s="117"/>
      <c r="AG25" s="117"/>
      <c r="AH25" s="117"/>
    </row>
    <row r="26" spans="1:51" ht="47.25">
      <c r="A26" s="147"/>
      <c r="B26" s="127" t="s">
        <v>26</v>
      </c>
      <c r="C26" s="149"/>
      <c r="D26" s="150"/>
      <c r="E26" s="10"/>
      <c r="F26" s="7">
        <v>1</v>
      </c>
      <c r="G26" s="139" t="s">
        <v>70</v>
      </c>
      <c r="H26" s="128"/>
      <c r="I26" s="10"/>
      <c r="J26" s="129" t="s">
        <v>45</v>
      </c>
      <c r="K26" s="151"/>
      <c r="L26" s="9" t="s">
        <v>46</v>
      </c>
      <c r="M26" s="152"/>
      <c r="N26" s="153"/>
      <c r="O26" s="175"/>
      <c r="P26" s="170">
        <v>325</v>
      </c>
      <c r="Q26" s="154"/>
      <c r="R26" s="148" cm="1">
        <f t="array" ref="R26">SUM(P26:Q26*2.65)</f>
        <v>861.25</v>
      </c>
      <c r="S26" s="28"/>
      <c r="T26"/>
      <c r="U26"/>
      <c r="V26"/>
      <c r="W26"/>
      <c r="X26"/>
      <c r="Y26"/>
      <c r="Z26"/>
      <c r="AA26"/>
      <c r="AB26"/>
      <c r="AC26"/>
      <c r="AD26"/>
      <c r="AE26"/>
    </row>
    <row r="27" spans="1:51" ht="23.25" customHeight="1">
      <c r="A27" s="198" t="s">
        <v>17</v>
      </c>
      <c r="B27" s="127" t="s">
        <v>26</v>
      </c>
      <c r="C27" s="127"/>
      <c r="D27" s="128">
        <v>2200</v>
      </c>
      <c r="E27" s="9">
        <v>2500</v>
      </c>
      <c r="F27" s="7">
        <v>1</v>
      </c>
      <c r="G27" s="139" t="s">
        <v>35</v>
      </c>
      <c r="H27" s="128">
        <v>2400</v>
      </c>
      <c r="I27" s="9">
        <v>2500</v>
      </c>
      <c r="J27" s="128" t="s">
        <v>25</v>
      </c>
      <c r="K27" s="129"/>
      <c r="L27" s="9"/>
      <c r="M27" s="9"/>
      <c r="N27" s="9"/>
      <c r="O27" s="7"/>
      <c r="P27" s="160">
        <v>317</v>
      </c>
      <c r="Q27" s="130"/>
      <c r="R27" s="148" cm="1">
        <f t="array" ref="R27">SUM(P27:Q27*2.65)</f>
        <v>840.05</v>
      </c>
      <c r="S27" s="197">
        <f>SUM(R27:R29)</f>
        <v>1440.8</v>
      </c>
      <c r="X27" s="68"/>
      <c r="AC27" s="68"/>
    </row>
    <row r="28" spans="1:51" ht="23.25" customHeight="1">
      <c r="A28" s="198"/>
      <c r="B28" s="127" t="s">
        <v>26</v>
      </c>
      <c r="C28" s="127"/>
      <c r="D28" s="128">
        <v>2200</v>
      </c>
      <c r="E28" s="9"/>
      <c r="F28" s="7">
        <v>1</v>
      </c>
      <c r="G28" s="139" t="s">
        <v>53</v>
      </c>
      <c r="H28" s="128">
        <v>2400</v>
      </c>
      <c r="I28" s="9"/>
      <c r="J28" s="128"/>
      <c r="K28" s="129"/>
      <c r="L28" s="9" t="s">
        <v>43</v>
      </c>
      <c r="M28" s="9"/>
      <c r="N28" s="9"/>
      <c r="O28" s="7"/>
      <c r="P28" s="160">
        <v>135</v>
      </c>
      <c r="Q28" s="130"/>
      <c r="R28" s="148" cm="1">
        <f t="array" ref="R28">SUM(P28:Q28*2.65)</f>
        <v>357.75</v>
      </c>
      <c r="S28" s="197"/>
      <c r="X28" s="68"/>
      <c r="AC28" s="68"/>
    </row>
    <row r="29" spans="1:51" ht="31.5">
      <c r="A29" s="198"/>
      <c r="B29" s="127" t="s">
        <v>26</v>
      </c>
      <c r="C29" s="127"/>
      <c r="D29" s="128">
        <v>2200</v>
      </c>
      <c r="E29" s="9"/>
      <c r="F29" s="7">
        <v>1</v>
      </c>
      <c r="G29" s="139" t="s">
        <v>42</v>
      </c>
      <c r="H29" s="192">
        <v>2400</v>
      </c>
      <c r="I29" s="9"/>
      <c r="J29" s="128"/>
      <c r="K29" s="129"/>
      <c r="L29" s="9"/>
      <c r="M29" s="9"/>
      <c r="N29" s="9"/>
      <c r="O29" s="7"/>
      <c r="P29" s="160"/>
      <c r="Q29" s="130"/>
      <c r="R29" s="148">
        <v>243</v>
      </c>
      <c r="S29" s="197"/>
      <c r="U29" s="148">
        <v>243</v>
      </c>
      <c r="V29" s="67"/>
    </row>
    <row r="30" spans="1:51" ht="37.5" customHeight="1">
      <c r="A30" s="198"/>
      <c r="B30" s="127" t="s">
        <v>26</v>
      </c>
      <c r="C30" s="10"/>
      <c r="D30" s="155">
        <v>1600</v>
      </c>
      <c r="E30" s="155">
        <v>1500</v>
      </c>
      <c r="F30" s="7">
        <v>1</v>
      </c>
      <c r="G30" s="139" t="s">
        <v>74</v>
      </c>
      <c r="H30" s="139">
        <v>1600</v>
      </c>
      <c r="I30" s="139">
        <v>1500</v>
      </c>
      <c r="J30" s="139"/>
      <c r="K30" s="139"/>
      <c r="L30" s="139" t="s">
        <v>15</v>
      </c>
      <c r="M30" s="139" t="s">
        <v>65</v>
      </c>
      <c r="N30" s="139"/>
      <c r="O30" s="140"/>
      <c r="P30" s="168">
        <v>271</v>
      </c>
      <c r="Q30" s="159"/>
      <c r="R30" s="148" cm="1">
        <f t="array" ref="R30">SUM(P30:Q30*2.65)</f>
        <v>718.15</v>
      </c>
      <c r="T30" s="66"/>
      <c r="Z30" s="69"/>
    </row>
    <row r="31" spans="1:51" s="166" customFormat="1" ht="20.25" customHeight="1">
      <c r="A31" s="147"/>
      <c r="B31" s="127"/>
      <c r="C31" s="127"/>
      <c r="D31" s="128"/>
      <c r="E31" s="9"/>
      <c r="F31" s="7"/>
      <c r="G31" s="139" t="s">
        <v>79</v>
      </c>
      <c r="H31" s="128"/>
      <c r="I31" s="9"/>
      <c r="J31" s="128"/>
      <c r="K31" s="129"/>
      <c r="L31" s="9"/>
      <c r="M31" s="9"/>
      <c r="N31" s="9" t="s">
        <v>16</v>
      </c>
      <c r="O31" s="7">
        <v>19</v>
      </c>
      <c r="P31" s="160"/>
      <c r="Q31" s="130"/>
      <c r="S31" s="148">
        <v>0</v>
      </c>
      <c r="T31" s="57"/>
      <c r="U31" s="47"/>
      <c r="V31" s="47"/>
      <c r="W31" s="43"/>
      <c r="X31" s="44"/>
      <c r="Y31" s="49"/>
      <c r="Z31" s="46"/>
      <c r="AA31" s="43"/>
      <c r="AB31" s="43"/>
      <c r="AC31" s="44"/>
      <c r="AD31" s="49"/>
      <c r="AE31" s="113"/>
      <c r="AF31" s="117"/>
      <c r="AG31" s="117"/>
      <c r="AH31" s="117"/>
    </row>
    <row r="32" spans="1:51" ht="31.5">
      <c r="A32" s="147"/>
      <c r="B32" s="127"/>
      <c r="C32" s="10"/>
      <c r="D32" s="155"/>
      <c r="E32" s="155"/>
      <c r="F32" s="7">
        <v>1</v>
      </c>
      <c r="G32" s="167" t="s">
        <v>59</v>
      </c>
      <c r="H32" s="155">
        <v>1600</v>
      </c>
      <c r="I32" s="155">
        <v>1500</v>
      </c>
      <c r="J32" s="9" t="s">
        <v>15</v>
      </c>
      <c r="K32" s="156"/>
      <c r="L32" s="157"/>
      <c r="M32" s="157"/>
      <c r="N32" s="140"/>
      <c r="O32" s="140"/>
      <c r="P32" s="172"/>
      <c r="Q32" s="159"/>
      <c r="R32" s="168">
        <v>1022</v>
      </c>
      <c r="T32" s="66"/>
      <c r="Z32" s="69"/>
    </row>
    <row r="33" spans="1:35" s="10" customFormat="1" ht="30.75" customHeight="1">
      <c r="A33" s="147" t="s">
        <v>34</v>
      </c>
      <c r="B33" s="127" t="s">
        <v>26</v>
      </c>
      <c r="C33" s="127"/>
      <c r="D33" s="128"/>
      <c r="E33" s="9"/>
      <c r="F33" s="7">
        <v>1</v>
      </c>
      <c r="G33" s="139" t="s">
        <v>29</v>
      </c>
      <c r="H33" s="128" t="s">
        <v>62</v>
      </c>
      <c r="I33" s="9"/>
      <c r="J33" s="128"/>
      <c r="K33" s="129"/>
      <c r="L33" s="128" t="s">
        <v>50</v>
      </c>
      <c r="M33" s="9"/>
      <c r="N33" s="9"/>
      <c r="O33" s="7"/>
      <c r="P33" s="171">
        <v>174</v>
      </c>
      <c r="Q33" s="130"/>
      <c r="R33" s="148">
        <v>239</v>
      </c>
      <c r="S33" s="56"/>
      <c r="T33" s="57"/>
      <c r="U33" s="58"/>
      <c r="V33" s="49"/>
      <c r="W33" s="15"/>
      <c r="X33" s="15"/>
      <c r="Y33" s="15"/>
      <c r="Z33" s="6"/>
      <c r="AA33" s="6"/>
      <c r="AB33" s="6"/>
      <c r="AC33" s="6"/>
      <c r="AD33" s="6"/>
      <c r="AE33" s="6"/>
      <c r="AF33" s="6"/>
      <c r="AG33" s="6"/>
      <c r="AH33" s="6"/>
      <c r="AI33" s="32"/>
    </row>
    <row r="34" spans="1:35" s="10" customFormat="1" ht="22.5" customHeight="1">
      <c r="A34" s="147" t="s">
        <v>24</v>
      </c>
      <c r="B34" s="127" t="s">
        <v>26</v>
      </c>
      <c r="C34" s="127"/>
      <c r="D34" s="128">
        <v>5700</v>
      </c>
      <c r="E34" s="9">
        <v>2300</v>
      </c>
      <c r="F34" s="7">
        <v>1</v>
      </c>
      <c r="G34" s="139" t="s">
        <v>81</v>
      </c>
      <c r="H34" s="128">
        <v>5900</v>
      </c>
      <c r="I34" s="9">
        <v>2300</v>
      </c>
      <c r="J34" s="128" t="s">
        <v>25</v>
      </c>
      <c r="K34" s="129"/>
      <c r="L34" s="9"/>
      <c r="M34" s="9"/>
      <c r="N34" s="9"/>
      <c r="O34" s="7"/>
      <c r="P34" s="171">
        <v>776</v>
      </c>
      <c r="Q34" s="130"/>
      <c r="R34" s="148" cm="1">
        <f t="array" ref="R34">SUM(P34:Q34*2.65)</f>
        <v>2056.4</v>
      </c>
      <c r="S34" s="197">
        <f>SUM(R34:R36)</f>
        <v>3929.3</v>
      </c>
      <c r="T34" s="19"/>
      <c r="U34" s="49"/>
      <c r="V34" s="18"/>
      <c r="W34" s="15"/>
      <c r="X34" s="15"/>
      <c r="Y34" s="15"/>
      <c r="Z34" s="6"/>
      <c r="AA34" s="53"/>
      <c r="AB34" s="53"/>
      <c r="AC34" s="53"/>
      <c r="AD34" s="70"/>
      <c r="AE34" s="6"/>
      <c r="AF34" s="6"/>
      <c r="AG34" s="6"/>
      <c r="AH34" s="6"/>
      <c r="AI34" s="32"/>
    </row>
    <row r="35" spans="1:35" s="10" customFormat="1" ht="31.5">
      <c r="A35" s="147"/>
      <c r="B35" s="127" t="s">
        <v>26</v>
      </c>
      <c r="C35" s="127"/>
      <c r="D35" s="128">
        <v>5700</v>
      </c>
      <c r="E35" s="9"/>
      <c r="F35" s="7">
        <v>1</v>
      </c>
      <c r="G35" s="139" t="s">
        <v>73</v>
      </c>
      <c r="H35" s="128">
        <v>5700</v>
      </c>
      <c r="I35" s="9"/>
      <c r="J35" s="128"/>
      <c r="K35" s="129"/>
      <c r="L35" s="9" t="s">
        <v>15</v>
      </c>
      <c r="M35" s="9" t="s">
        <v>65</v>
      </c>
      <c r="N35" s="9"/>
      <c r="O35" s="7"/>
      <c r="P35" s="171">
        <v>506</v>
      </c>
      <c r="R35" s="148" cm="1">
        <f t="array" ref="R35">SUM(P35:Q35*2.65)</f>
        <v>1340.8999999999999</v>
      </c>
      <c r="S35" s="197"/>
      <c r="T35" s="19"/>
      <c r="U35" s="49"/>
      <c r="V35" s="18"/>
      <c r="W35" s="15"/>
      <c r="X35" s="15"/>
      <c r="Y35" s="15"/>
      <c r="Z35" s="6"/>
      <c r="AA35" s="53"/>
      <c r="AB35" s="53"/>
      <c r="AC35" s="53"/>
      <c r="AD35" s="70"/>
      <c r="AE35" s="6"/>
      <c r="AF35" s="6"/>
      <c r="AG35" s="6"/>
      <c r="AH35" s="6"/>
      <c r="AI35" s="32"/>
    </row>
    <row r="36" spans="1:35" s="10" customFormat="1" ht="31.5">
      <c r="A36" s="147"/>
      <c r="B36" s="127" t="s">
        <v>26</v>
      </c>
      <c r="C36" s="127"/>
      <c r="D36" s="128">
        <v>5700</v>
      </c>
      <c r="E36" s="9"/>
      <c r="F36" s="7">
        <v>1</v>
      </c>
      <c r="G36" s="139" t="s">
        <v>44</v>
      </c>
      <c r="H36" s="192">
        <v>5700</v>
      </c>
      <c r="I36" s="9"/>
      <c r="J36" s="128"/>
      <c r="K36" s="129"/>
      <c r="L36" s="9"/>
      <c r="M36" s="9"/>
      <c r="N36" s="9"/>
      <c r="O36" s="7"/>
      <c r="P36" s="171"/>
      <c r="Q36" s="130"/>
      <c r="R36" s="148">
        <v>532</v>
      </c>
      <c r="S36" s="197"/>
      <c r="T36" s="19"/>
      <c r="U36" s="148">
        <v>532</v>
      </c>
      <c r="V36" s="18"/>
      <c r="W36" s="15"/>
      <c r="X36" s="15"/>
      <c r="Y36" s="15"/>
      <c r="Z36" s="6"/>
      <c r="AA36" s="53"/>
      <c r="AB36" s="53"/>
      <c r="AC36" s="53"/>
      <c r="AD36" s="70"/>
      <c r="AE36" s="6"/>
      <c r="AF36" s="6"/>
      <c r="AG36" s="6"/>
      <c r="AH36" s="6"/>
      <c r="AI36" s="32"/>
    </row>
    <row r="37" spans="1:35" s="166" customFormat="1" ht="20.25" customHeight="1">
      <c r="A37" s="147"/>
      <c r="B37" s="127"/>
      <c r="C37" s="127"/>
      <c r="D37" s="128"/>
      <c r="E37" s="9"/>
      <c r="F37" s="7"/>
      <c r="G37" s="139" t="s">
        <v>79</v>
      </c>
      <c r="H37" s="128"/>
      <c r="I37" s="9"/>
      <c r="J37" s="128"/>
      <c r="K37" s="129"/>
      <c r="L37" s="9"/>
      <c r="M37" s="9"/>
      <c r="N37" s="9" t="s">
        <v>16</v>
      </c>
      <c r="O37" s="7">
        <v>29</v>
      </c>
      <c r="P37" s="160"/>
      <c r="Q37" s="130"/>
      <c r="S37" s="148">
        <v>0</v>
      </c>
      <c r="T37" s="57"/>
      <c r="U37" s="47"/>
      <c r="V37" s="47"/>
      <c r="W37" s="43"/>
      <c r="X37" s="44"/>
      <c r="Y37" s="49"/>
      <c r="Z37" s="46"/>
      <c r="AA37" s="43"/>
      <c r="AB37" s="43"/>
      <c r="AC37" s="44"/>
      <c r="AD37" s="49"/>
      <c r="AE37" s="113"/>
      <c r="AF37" s="117"/>
      <c r="AG37" s="117"/>
      <c r="AH37" s="117"/>
    </row>
    <row r="38" spans="1:35" ht="30" customHeight="1">
      <c r="A38" s="161"/>
      <c r="B38" s="127" t="s">
        <v>26</v>
      </c>
      <c r="C38" s="149"/>
      <c r="D38" s="150"/>
      <c r="E38" s="10"/>
      <c r="F38" s="7">
        <v>1</v>
      </c>
      <c r="G38" s="139" t="s">
        <v>70</v>
      </c>
      <c r="H38" s="128">
        <v>935</v>
      </c>
      <c r="I38" s="10">
        <v>2150</v>
      </c>
      <c r="J38" s="129" t="s">
        <v>45</v>
      </c>
      <c r="K38" s="151"/>
      <c r="L38" s="9" t="s">
        <v>46</v>
      </c>
      <c r="M38" s="152"/>
      <c r="N38" s="153"/>
      <c r="O38" s="175"/>
      <c r="P38" s="162">
        <v>325</v>
      </c>
      <c r="Q38" s="154"/>
      <c r="R38" s="148" cm="1">
        <f t="array" ref="R38">SUM(P38:Q38*2.65)</f>
        <v>861.25</v>
      </c>
      <c r="S38" s="28"/>
      <c r="T38"/>
      <c r="U38"/>
      <c r="V38"/>
      <c r="W38"/>
      <c r="X38"/>
      <c r="Y38"/>
      <c r="Z38"/>
      <c r="AA38"/>
      <c r="AB38"/>
      <c r="AC38"/>
      <c r="AD38"/>
      <c r="AE38"/>
    </row>
    <row r="39" spans="1:35" ht="18.75" customHeight="1">
      <c r="A39" s="195" t="s">
        <v>47</v>
      </c>
      <c r="B39" s="127"/>
      <c r="C39" s="149"/>
      <c r="D39" s="150"/>
      <c r="E39" s="10"/>
      <c r="F39" s="7">
        <v>1</v>
      </c>
      <c r="G39" s="139" t="s">
        <v>72</v>
      </c>
      <c r="H39" s="128">
        <v>1000</v>
      </c>
      <c r="I39" s="129">
        <v>700</v>
      </c>
      <c r="J39" s="163"/>
      <c r="K39" s="151"/>
      <c r="L39" s="9" t="s">
        <v>66</v>
      </c>
      <c r="M39" s="152"/>
      <c r="N39" s="153"/>
      <c r="O39" s="175"/>
      <c r="P39" s="162">
        <v>134</v>
      </c>
      <c r="Q39" s="154"/>
      <c r="R39" s="168" cm="1">
        <f t="array" ref="R39">SUM(P39:Q39*2.65)</f>
        <v>355.09999999999997</v>
      </c>
      <c r="S39" s="28"/>
      <c r="T39"/>
      <c r="U39"/>
      <c r="V39"/>
      <c r="W39"/>
      <c r="X39"/>
      <c r="Y39"/>
      <c r="Z39"/>
      <c r="AA39"/>
      <c r="AB39"/>
      <c r="AC39"/>
      <c r="AD39"/>
      <c r="AE39"/>
    </row>
    <row r="40" spans="1:35" s="166" customFormat="1" ht="20.25" customHeight="1">
      <c r="A40" s="195"/>
      <c r="B40" s="127"/>
      <c r="C40" s="127"/>
      <c r="D40" s="128"/>
      <c r="E40" s="9"/>
      <c r="F40" s="7"/>
      <c r="G40" s="139" t="s">
        <v>79</v>
      </c>
      <c r="H40" s="128"/>
      <c r="I40" s="9"/>
      <c r="J40" s="128"/>
      <c r="K40" s="129"/>
      <c r="L40" s="9"/>
      <c r="M40" s="9"/>
      <c r="N40" s="9" t="s">
        <v>16</v>
      </c>
      <c r="O40" s="7">
        <v>1.5</v>
      </c>
      <c r="P40" s="160"/>
      <c r="Q40" s="130"/>
      <c r="S40" s="148">
        <v>0</v>
      </c>
      <c r="T40" s="57"/>
      <c r="U40" s="47"/>
      <c r="V40" s="47"/>
      <c r="W40" s="43"/>
      <c r="X40" s="44"/>
      <c r="Y40" s="49"/>
      <c r="Z40" s="46"/>
      <c r="AA40" s="43"/>
      <c r="AB40" s="43"/>
      <c r="AC40" s="44"/>
      <c r="AD40" s="49"/>
      <c r="AE40" s="113"/>
      <c r="AF40" s="117"/>
      <c r="AG40" s="117"/>
      <c r="AH40" s="117"/>
    </row>
    <row r="41" spans="1:35" s="10" customFormat="1">
      <c r="A41" s="195"/>
      <c r="B41" s="127" t="s">
        <v>26</v>
      </c>
      <c r="C41" s="127"/>
      <c r="D41" s="164" t="s">
        <v>16</v>
      </c>
      <c r="E41" s="9"/>
      <c r="F41" s="7">
        <v>1</v>
      </c>
      <c r="G41" s="139" t="s">
        <v>29</v>
      </c>
      <c r="H41" s="128" t="s">
        <v>62</v>
      </c>
      <c r="I41" s="9"/>
      <c r="J41" s="128"/>
      <c r="K41" s="129"/>
      <c r="L41" s="196" t="s">
        <v>50</v>
      </c>
      <c r="M41" s="9"/>
      <c r="N41" s="9"/>
      <c r="O41" s="7"/>
      <c r="P41" s="171"/>
      <c r="Q41" s="130"/>
      <c r="R41" s="148">
        <v>239</v>
      </c>
      <c r="S41" s="19"/>
      <c r="T41" s="19"/>
      <c r="U41" s="49"/>
      <c r="V41" s="18"/>
      <c r="W41" s="15"/>
      <c r="X41" s="15"/>
      <c r="Y41" s="15"/>
      <c r="Z41" s="6"/>
      <c r="AA41" s="53"/>
      <c r="AB41" s="53"/>
      <c r="AC41" s="53"/>
      <c r="AD41" s="70"/>
      <c r="AE41" s="6"/>
      <c r="AF41" s="6"/>
      <c r="AG41" s="6"/>
      <c r="AH41" s="6"/>
      <c r="AI41" s="32"/>
    </row>
    <row r="42" spans="1:35" s="6" customFormat="1">
      <c r="A42" s="147" t="s">
        <v>48</v>
      </c>
      <c r="B42" s="127"/>
      <c r="C42" s="127"/>
      <c r="D42" s="164"/>
      <c r="E42" s="9"/>
      <c r="F42" s="7">
        <v>1</v>
      </c>
      <c r="G42" s="139" t="s">
        <v>29</v>
      </c>
      <c r="H42" s="128" t="s">
        <v>62</v>
      </c>
      <c r="I42" s="9"/>
      <c r="J42" s="128"/>
      <c r="K42" s="129"/>
      <c r="L42" s="196"/>
      <c r="M42" s="9"/>
      <c r="N42" s="9"/>
      <c r="O42" s="7"/>
      <c r="P42" s="171"/>
      <c r="Q42" s="130"/>
      <c r="R42" s="148">
        <v>239</v>
      </c>
      <c r="S42" s="19"/>
      <c r="T42" s="19"/>
      <c r="U42" s="49"/>
      <c r="V42" s="18"/>
      <c r="W42" s="15"/>
      <c r="X42" s="15"/>
      <c r="Y42" s="15"/>
      <c r="AA42" s="53"/>
      <c r="AB42" s="53"/>
      <c r="AC42" s="53"/>
      <c r="AD42" s="70"/>
    </row>
    <row r="43" spans="1:35" s="6" customFormat="1">
      <c r="A43" s="147" t="s">
        <v>49</v>
      </c>
      <c r="B43" s="127"/>
      <c r="C43" s="127"/>
      <c r="D43" s="164"/>
      <c r="E43" s="9"/>
      <c r="F43" s="7">
        <v>2</v>
      </c>
      <c r="G43" s="139" t="s">
        <v>29</v>
      </c>
      <c r="H43" s="128" t="s">
        <v>62</v>
      </c>
      <c r="I43" s="9"/>
      <c r="J43" s="128"/>
      <c r="K43" s="129"/>
      <c r="L43" s="196"/>
      <c r="M43" s="9"/>
      <c r="N43" s="9"/>
      <c r="O43" s="7"/>
      <c r="P43" s="171"/>
      <c r="Q43" s="130"/>
      <c r="R43" s="148">
        <v>478</v>
      </c>
      <c r="S43" s="19"/>
      <c r="T43" s="19"/>
      <c r="U43" s="49"/>
      <c r="V43" s="18"/>
      <c r="W43" s="15"/>
      <c r="X43" s="15"/>
      <c r="Y43" s="15"/>
      <c r="AA43" s="53"/>
      <c r="AB43" s="53"/>
      <c r="AC43" s="53"/>
      <c r="AD43" s="70"/>
    </row>
    <row r="44" spans="1:35" s="10" customFormat="1" ht="31.5">
      <c r="A44" s="147" t="s">
        <v>22</v>
      </c>
      <c r="B44" s="127" t="s">
        <v>26</v>
      </c>
      <c r="C44" s="127"/>
      <c r="D44" s="128">
        <v>1900</v>
      </c>
      <c r="E44" s="9">
        <v>1800</v>
      </c>
      <c r="F44" s="7">
        <v>1</v>
      </c>
      <c r="G44" s="139" t="s">
        <v>54</v>
      </c>
      <c r="H44" s="128">
        <v>1900</v>
      </c>
      <c r="I44" s="9">
        <v>1800</v>
      </c>
      <c r="J44" s="128"/>
      <c r="K44" s="129" t="s">
        <v>28</v>
      </c>
      <c r="L44" s="9"/>
      <c r="M44" s="9"/>
      <c r="N44" s="9"/>
      <c r="O44" s="7"/>
      <c r="P44" s="160">
        <v>596.82000000000005</v>
      </c>
      <c r="Q44" s="130"/>
      <c r="R44" s="148" cm="1">
        <f t="array" ref="R44">SUM(P44:Q44*2.65)</f>
        <v>1581.5730000000001</v>
      </c>
      <c r="S44" s="56"/>
      <c r="T44" s="57"/>
      <c r="U44" s="58"/>
      <c r="V44" s="49"/>
      <c r="W44" s="15"/>
      <c r="X44" s="15"/>
      <c r="Y44" s="15"/>
      <c r="Z44" s="6"/>
      <c r="AA44" s="6"/>
      <c r="AB44" s="6"/>
      <c r="AC44" s="6"/>
      <c r="AD44" s="6"/>
      <c r="AE44" s="6"/>
      <c r="AF44" s="6"/>
      <c r="AG44" s="6"/>
      <c r="AH44" s="6"/>
      <c r="AI44" s="32"/>
    </row>
    <row r="45" spans="1:35" s="10" customFormat="1">
      <c r="A45" s="147"/>
      <c r="B45" s="127"/>
      <c r="C45" s="127"/>
      <c r="D45" s="128"/>
      <c r="E45" s="9"/>
      <c r="F45" s="7">
        <v>1</v>
      </c>
      <c r="G45" s="139" t="s">
        <v>35</v>
      </c>
      <c r="H45" s="10">
        <v>2500</v>
      </c>
      <c r="I45" s="9">
        <v>2300</v>
      </c>
      <c r="J45" s="128"/>
      <c r="K45" s="129"/>
      <c r="L45" s="9"/>
      <c r="M45" s="9"/>
      <c r="N45" s="9"/>
      <c r="O45" s="7"/>
      <c r="P45" s="160">
        <v>317</v>
      </c>
      <c r="Q45" s="130"/>
      <c r="R45" s="148" cm="1">
        <f t="array" ref="R45">SUM(P45:Q45*2.65)</f>
        <v>840.05</v>
      </c>
      <c r="S45" s="197">
        <f>SUM(R45:R47)</f>
        <v>1440.8</v>
      </c>
      <c r="T45" s="57"/>
      <c r="U45" s="58"/>
      <c r="V45" s="49"/>
      <c r="W45" s="15"/>
      <c r="X45" s="15"/>
      <c r="Y45" s="15"/>
      <c r="Z45" s="6"/>
      <c r="AA45" s="6"/>
      <c r="AB45" s="6"/>
      <c r="AC45" s="6"/>
      <c r="AD45" s="6"/>
      <c r="AE45" s="6"/>
      <c r="AF45" s="6"/>
      <c r="AG45" s="6"/>
      <c r="AH45" s="6"/>
      <c r="AI45" s="32"/>
    </row>
    <row r="46" spans="1:35" s="10" customFormat="1">
      <c r="A46" s="147"/>
      <c r="B46" s="127"/>
      <c r="C46" s="127"/>
      <c r="D46" s="128"/>
      <c r="E46" s="9"/>
      <c r="F46" s="7">
        <v>1</v>
      </c>
      <c r="G46" s="139" t="s">
        <v>53</v>
      </c>
      <c r="I46" s="9"/>
      <c r="J46" s="128"/>
      <c r="K46" s="129"/>
      <c r="L46" s="9"/>
      <c r="M46" s="9"/>
      <c r="N46" s="9"/>
      <c r="O46" s="7"/>
      <c r="P46" s="160">
        <v>135</v>
      </c>
      <c r="Q46" s="130"/>
      <c r="R46" s="148" cm="1">
        <f t="array" ref="R46">SUM(P46:Q46*2.65)</f>
        <v>357.75</v>
      </c>
      <c r="S46" s="197"/>
      <c r="T46" s="57"/>
      <c r="U46" s="58"/>
      <c r="V46" s="49"/>
      <c r="W46" s="15"/>
      <c r="X46" s="15"/>
      <c r="Y46" s="15"/>
      <c r="Z46" s="6"/>
      <c r="AA46" s="6"/>
      <c r="AB46" s="6"/>
      <c r="AC46" s="6"/>
      <c r="AD46" s="6"/>
      <c r="AE46" s="6"/>
      <c r="AF46" s="6"/>
      <c r="AG46" s="6"/>
      <c r="AH46" s="6"/>
      <c r="AI46" s="32"/>
    </row>
    <row r="47" spans="1:35" s="10" customFormat="1">
      <c r="A47" s="147"/>
      <c r="B47" s="127" t="s">
        <v>26</v>
      </c>
      <c r="C47" s="127"/>
      <c r="D47" s="128"/>
      <c r="E47" s="9"/>
      <c r="F47" s="7">
        <v>1</v>
      </c>
      <c r="G47" s="141" t="s">
        <v>52</v>
      </c>
      <c r="H47" s="192">
        <v>2500</v>
      </c>
      <c r="I47" s="9"/>
      <c r="J47" s="128"/>
      <c r="K47" s="129"/>
      <c r="L47" s="9"/>
      <c r="M47" s="9"/>
      <c r="N47" s="9"/>
      <c r="O47" s="7"/>
      <c r="P47" s="160"/>
      <c r="Q47" s="130"/>
      <c r="R47" s="148">
        <v>243</v>
      </c>
      <c r="S47" s="197"/>
      <c r="T47" s="19"/>
      <c r="U47" s="148">
        <v>243</v>
      </c>
      <c r="V47" s="18"/>
      <c r="W47" s="15"/>
      <c r="X47" s="15"/>
      <c r="Y47" s="15"/>
      <c r="Z47" s="6"/>
      <c r="AA47" s="53"/>
      <c r="AB47" s="53"/>
      <c r="AC47" s="53"/>
      <c r="AD47" s="70"/>
      <c r="AE47" s="6"/>
      <c r="AF47" s="6"/>
      <c r="AG47" s="6"/>
      <c r="AH47" s="6"/>
      <c r="AI47" s="32"/>
    </row>
    <row r="48" spans="1:35" s="166" customFormat="1" ht="20.25" customHeight="1">
      <c r="A48" s="147"/>
      <c r="B48" s="127"/>
      <c r="C48" s="127"/>
      <c r="D48" s="128"/>
      <c r="E48" s="9"/>
      <c r="F48" s="7"/>
      <c r="G48" s="139" t="s">
        <v>79</v>
      </c>
      <c r="H48" s="128"/>
      <c r="I48" s="9"/>
      <c r="J48" s="128"/>
      <c r="K48" s="129"/>
      <c r="L48" s="9"/>
      <c r="M48" s="9"/>
      <c r="N48" s="9" t="s">
        <v>16</v>
      </c>
      <c r="O48" s="7">
        <v>14</v>
      </c>
      <c r="P48" s="160"/>
      <c r="Q48" s="130"/>
      <c r="S48" s="148">
        <v>0</v>
      </c>
      <c r="T48" s="57"/>
      <c r="U48" s="47"/>
      <c r="V48" s="47"/>
      <c r="W48" s="43"/>
      <c r="X48" s="44"/>
      <c r="Y48" s="49"/>
      <c r="Z48" s="46"/>
      <c r="AA48" s="43"/>
      <c r="AB48" s="43"/>
      <c r="AC48" s="44"/>
      <c r="AD48" s="49"/>
      <c r="AE48" s="113"/>
      <c r="AF48" s="117"/>
      <c r="AG48" s="117"/>
      <c r="AH48" s="117"/>
    </row>
    <row r="49" spans="1:44" s="10" customFormat="1" ht="31.5">
      <c r="A49" s="147" t="s">
        <v>30</v>
      </c>
      <c r="B49" s="127" t="s">
        <v>26</v>
      </c>
      <c r="C49" s="127"/>
      <c r="D49" s="128"/>
      <c r="E49" s="9"/>
      <c r="F49" s="7">
        <v>1</v>
      </c>
      <c r="G49" s="139" t="s">
        <v>29</v>
      </c>
      <c r="H49" s="128" t="s">
        <v>62</v>
      </c>
      <c r="I49" s="9"/>
      <c r="J49" s="128"/>
      <c r="K49" s="129"/>
      <c r="L49" s="128" t="s">
        <v>50</v>
      </c>
      <c r="M49" s="9"/>
      <c r="N49" s="9"/>
      <c r="O49" s="7"/>
      <c r="P49" s="171">
        <v>174</v>
      </c>
      <c r="Q49" s="130"/>
      <c r="R49" s="148">
        <v>239</v>
      </c>
      <c r="S49" s="56"/>
      <c r="T49" s="57"/>
      <c r="U49" s="58"/>
      <c r="V49" s="49"/>
      <c r="W49" s="15"/>
      <c r="X49" s="15"/>
      <c r="Y49" s="15"/>
      <c r="Z49" s="6"/>
      <c r="AA49" s="6"/>
      <c r="AB49" s="6"/>
      <c r="AC49" s="6"/>
      <c r="AD49" s="6"/>
      <c r="AE49" s="6"/>
      <c r="AF49" s="6"/>
      <c r="AG49" s="6"/>
      <c r="AH49" s="6"/>
      <c r="AI49" s="32"/>
    </row>
    <row r="50" spans="1:44" s="10" customFormat="1" ht="31.5">
      <c r="A50" s="147" t="s">
        <v>23</v>
      </c>
      <c r="B50" s="127" t="s">
        <v>26</v>
      </c>
      <c r="C50" s="127"/>
      <c r="D50" s="128">
        <v>1900</v>
      </c>
      <c r="E50" s="9">
        <v>1800</v>
      </c>
      <c r="F50" s="7">
        <v>1</v>
      </c>
      <c r="G50" s="139" t="s">
        <v>54</v>
      </c>
      <c r="H50" s="128">
        <v>1900</v>
      </c>
      <c r="I50" s="9">
        <v>1800</v>
      </c>
      <c r="J50" s="128"/>
      <c r="K50" s="129" t="s">
        <v>28</v>
      </c>
      <c r="L50" s="9"/>
      <c r="M50" s="9"/>
      <c r="N50" s="9"/>
      <c r="O50" s="7"/>
      <c r="P50" s="160">
        <v>596.82000000000005</v>
      </c>
      <c r="Q50" s="130"/>
      <c r="R50" s="148" cm="1">
        <f t="array" ref="R50">SUM(P50:Q50*2.65)</f>
        <v>1581.5730000000001</v>
      </c>
      <c r="S50" s="50"/>
      <c r="T50" s="29"/>
      <c r="U50" s="47"/>
      <c r="V50" s="47"/>
      <c r="W50" s="54"/>
      <c r="X50" s="51"/>
      <c r="Y50" s="52"/>
      <c r="Z50" s="19"/>
      <c r="AA50" s="6"/>
      <c r="AB50" s="6"/>
      <c r="AC50" s="6"/>
      <c r="AD50" s="6"/>
      <c r="AE50" s="18"/>
      <c r="AF50" s="15"/>
      <c r="AG50" s="15"/>
      <c r="AH50" s="15"/>
      <c r="AI50" s="32"/>
    </row>
    <row r="51" spans="1:44" s="10" customFormat="1" ht="20.25" customHeight="1">
      <c r="A51" s="147"/>
      <c r="B51" s="127"/>
      <c r="C51" s="127"/>
      <c r="D51" s="128"/>
      <c r="E51" s="9"/>
      <c r="F51" s="7">
        <v>1</v>
      </c>
      <c r="G51" s="139" t="s">
        <v>51</v>
      </c>
      <c r="H51" s="128">
        <v>1200</v>
      </c>
      <c r="I51" s="9">
        <v>2300</v>
      </c>
      <c r="J51" s="9" t="s">
        <v>25</v>
      </c>
      <c r="K51" s="129"/>
      <c r="L51" s="9"/>
      <c r="M51" s="9"/>
      <c r="N51" s="9"/>
      <c r="O51" s="7"/>
      <c r="P51" s="160">
        <v>159</v>
      </c>
      <c r="Q51" s="130"/>
      <c r="R51" s="148" cm="1">
        <f t="array" ref="R51">SUM(P51:Q51*2.65)</f>
        <v>421.34999999999997</v>
      </c>
      <c r="S51" s="197">
        <f>SUM(R51:R53)</f>
        <v>1022.0999999999999</v>
      </c>
      <c r="T51" s="29"/>
      <c r="U51" s="47"/>
      <c r="V51" s="47"/>
      <c r="W51" s="54"/>
      <c r="X51" s="51"/>
      <c r="Y51" s="52"/>
      <c r="Z51" s="19"/>
      <c r="AA51" s="6"/>
      <c r="AB51" s="6"/>
      <c r="AC51" s="6"/>
      <c r="AD51" s="6"/>
      <c r="AE51" s="18"/>
      <c r="AF51" s="15"/>
      <c r="AG51" s="15"/>
      <c r="AH51" s="15"/>
      <c r="AI51" s="32"/>
    </row>
    <row r="52" spans="1:44" s="10" customFormat="1" ht="20.25" customHeight="1">
      <c r="A52" s="147"/>
      <c r="B52" s="127"/>
      <c r="C52" s="127"/>
      <c r="D52" s="128"/>
      <c r="E52" s="9"/>
      <c r="F52" s="7">
        <v>1</v>
      </c>
      <c r="G52" s="139" t="s">
        <v>53</v>
      </c>
      <c r="H52" s="128">
        <v>2500</v>
      </c>
      <c r="I52" s="9"/>
      <c r="J52" s="9"/>
      <c r="K52" s="129"/>
      <c r="L52" s="9"/>
      <c r="M52" s="9"/>
      <c r="N52" s="9"/>
      <c r="O52" s="7"/>
      <c r="P52" s="160">
        <v>135</v>
      </c>
      <c r="Q52" s="130"/>
      <c r="R52" s="148" cm="1">
        <f t="array" ref="R52">SUM(P52:Q52*2.65)</f>
        <v>357.75</v>
      </c>
      <c r="S52" s="197"/>
      <c r="T52" s="29"/>
      <c r="U52" s="47"/>
      <c r="V52" s="47"/>
      <c r="W52" s="54"/>
      <c r="X52" s="51"/>
      <c r="Y52" s="52"/>
      <c r="Z52" s="19"/>
      <c r="AA52" s="6"/>
      <c r="AB52" s="6"/>
      <c r="AC52" s="6"/>
      <c r="AD52" s="6"/>
      <c r="AE52" s="18"/>
      <c r="AF52" s="15"/>
      <c r="AG52" s="15"/>
      <c r="AH52" s="15"/>
      <c r="AI52" s="32"/>
    </row>
    <row r="53" spans="1:44" s="10" customFormat="1" ht="20.25" customHeight="1">
      <c r="A53" s="147"/>
      <c r="B53" s="127" t="s">
        <v>26</v>
      </c>
      <c r="C53" s="127"/>
      <c r="D53" s="128"/>
      <c r="E53" s="9"/>
      <c r="F53" s="7">
        <v>1</v>
      </c>
      <c r="G53" s="141" t="s">
        <v>52</v>
      </c>
      <c r="H53" s="192">
        <v>2500</v>
      </c>
      <c r="I53" s="9"/>
      <c r="J53" s="128"/>
      <c r="K53" s="129"/>
      <c r="L53" s="9"/>
      <c r="M53" s="9"/>
      <c r="N53" s="9"/>
      <c r="O53" s="7"/>
      <c r="P53" s="160"/>
      <c r="Q53" s="130"/>
      <c r="R53" s="148">
        <v>243</v>
      </c>
      <c r="S53" s="197"/>
      <c r="T53" s="19"/>
      <c r="U53" s="148">
        <v>243</v>
      </c>
      <c r="V53" s="18"/>
      <c r="W53" s="15"/>
      <c r="X53" s="15"/>
      <c r="Y53" s="15"/>
      <c r="Z53" s="6"/>
      <c r="AA53" s="53"/>
      <c r="AB53" s="53"/>
      <c r="AC53" s="53"/>
      <c r="AD53" s="70"/>
      <c r="AE53" s="6"/>
      <c r="AF53" s="6"/>
      <c r="AG53" s="6"/>
      <c r="AH53" s="6"/>
      <c r="AI53" s="32"/>
    </row>
    <row r="54" spans="1:44" s="166" customFormat="1" ht="20.25" customHeight="1">
      <c r="A54" s="147"/>
      <c r="B54" s="127"/>
      <c r="C54" s="127"/>
      <c r="D54" s="128"/>
      <c r="E54" s="9"/>
      <c r="F54" s="7"/>
      <c r="G54" s="139" t="s">
        <v>79</v>
      </c>
      <c r="H54" s="128"/>
      <c r="I54" s="9"/>
      <c r="J54" s="128"/>
      <c r="K54" s="129"/>
      <c r="L54" s="9"/>
      <c r="M54" s="9"/>
      <c r="N54" s="9" t="s">
        <v>16</v>
      </c>
      <c r="O54" s="7">
        <v>7</v>
      </c>
      <c r="P54" s="160"/>
      <c r="Q54" s="130"/>
      <c r="S54" s="148">
        <v>0</v>
      </c>
      <c r="T54" s="57"/>
      <c r="U54" s="47"/>
      <c r="V54" s="47"/>
      <c r="W54" s="43"/>
      <c r="X54" s="44"/>
      <c r="Y54" s="49"/>
      <c r="Z54" s="46"/>
      <c r="AA54" s="43"/>
      <c r="AB54" s="43"/>
      <c r="AC54" s="44"/>
      <c r="AD54" s="49"/>
      <c r="AE54" s="113"/>
      <c r="AF54" s="117"/>
      <c r="AG54" s="117"/>
      <c r="AH54" s="117"/>
    </row>
    <row r="55" spans="1:44" s="10" customFormat="1" ht="31.5">
      <c r="A55" s="147" t="s">
        <v>31</v>
      </c>
      <c r="B55" s="127" t="s">
        <v>26</v>
      </c>
      <c r="C55" s="127"/>
      <c r="D55" s="128"/>
      <c r="E55" s="9"/>
      <c r="F55" s="7">
        <v>1</v>
      </c>
      <c r="G55" s="139" t="s">
        <v>29</v>
      </c>
      <c r="H55" s="128" t="s">
        <v>62</v>
      </c>
      <c r="I55" s="9"/>
      <c r="J55" s="128"/>
      <c r="K55" s="129"/>
      <c r="L55" s="128" t="s">
        <v>50</v>
      </c>
      <c r="M55" s="9"/>
      <c r="N55" s="9"/>
      <c r="O55" s="7"/>
      <c r="P55" s="171">
        <v>174</v>
      </c>
      <c r="Q55" s="130"/>
      <c r="R55" s="148">
        <v>239</v>
      </c>
      <c r="S55" s="56"/>
      <c r="T55" s="57"/>
      <c r="U55" s="58"/>
      <c r="V55" s="18"/>
      <c r="W55" s="15"/>
      <c r="X55" s="15"/>
      <c r="Y55" s="15"/>
      <c r="Z55" s="6"/>
      <c r="AA55" s="6"/>
      <c r="AB55" s="6"/>
      <c r="AC55" s="6"/>
      <c r="AD55" s="6"/>
      <c r="AE55" s="6"/>
      <c r="AF55" s="6"/>
      <c r="AG55" s="6"/>
      <c r="AH55" s="6"/>
      <c r="AI55" s="32"/>
    </row>
    <row r="56" spans="1:44" s="10" customFormat="1" ht="32.25" customHeight="1">
      <c r="A56" s="147" t="s">
        <v>32</v>
      </c>
      <c r="B56" s="127" t="s">
        <v>26</v>
      </c>
      <c r="C56" s="127"/>
      <c r="D56" s="128">
        <v>2100</v>
      </c>
      <c r="E56" s="9">
        <v>1650</v>
      </c>
      <c r="F56" s="7">
        <v>1</v>
      </c>
      <c r="G56" s="139" t="s">
        <v>54</v>
      </c>
      <c r="H56" s="128">
        <v>2100</v>
      </c>
      <c r="I56" s="9">
        <v>1650</v>
      </c>
      <c r="J56" s="128"/>
      <c r="K56" s="128" t="s">
        <v>21</v>
      </c>
      <c r="L56" s="9"/>
      <c r="M56" s="9"/>
      <c r="N56" s="128"/>
      <c r="O56" s="7"/>
      <c r="P56" s="171">
        <v>604.20000000000005</v>
      </c>
      <c r="Q56" s="130"/>
      <c r="R56" s="148" cm="1">
        <f t="array" ref="R56">SUM(P56:Q56*2.65)</f>
        <v>1601.13</v>
      </c>
      <c r="S56" s="50"/>
      <c r="T56" s="29"/>
      <c r="U56" s="47"/>
      <c r="V56" s="47"/>
      <c r="W56" s="54"/>
      <c r="X56" s="51"/>
      <c r="Y56" s="52"/>
      <c r="Z56" s="19"/>
      <c r="AA56" s="6"/>
      <c r="AB56" s="6"/>
      <c r="AC56" s="6"/>
      <c r="AD56" s="6"/>
      <c r="AE56" s="18"/>
      <c r="AF56" s="15"/>
      <c r="AG56" s="15"/>
      <c r="AH56" s="15"/>
      <c r="AI56" s="32"/>
    </row>
    <row r="57" spans="1:44" ht="51.75" customHeight="1">
      <c r="A57" s="199" t="s">
        <v>40</v>
      </c>
      <c r="B57" s="140"/>
      <c r="C57" s="10"/>
      <c r="D57" s="10">
        <v>4000</v>
      </c>
      <c r="E57" s="10">
        <v>3000</v>
      </c>
      <c r="F57" s="7">
        <v>1</v>
      </c>
      <c r="G57" s="165" t="s">
        <v>61</v>
      </c>
      <c r="H57" s="10">
        <v>4000</v>
      </c>
      <c r="I57" s="10">
        <v>3000</v>
      </c>
      <c r="J57" s="140"/>
      <c r="K57" s="158"/>
      <c r="L57" s="177"/>
      <c r="M57" s="158" t="s">
        <v>65</v>
      </c>
      <c r="N57" s="178"/>
      <c r="O57" s="140"/>
      <c r="P57" s="173">
        <v>2307.6</v>
      </c>
      <c r="Q57" s="135"/>
      <c r="R57" s="148" cm="1">
        <f t="array" ref="R57">SUM(P57:Q57*2.65)</f>
        <v>6115.1399999999994</v>
      </c>
      <c r="T57" s="60"/>
      <c r="Y57" s="136"/>
      <c r="Z57" s="137"/>
      <c r="AD57" s="136"/>
      <c r="AE57" s="138"/>
    </row>
    <row r="58" spans="1:44" ht="33" customHeight="1">
      <c r="A58" s="199"/>
      <c r="B58" s="140"/>
      <c r="C58" s="10"/>
      <c r="D58" s="10"/>
      <c r="E58" s="10"/>
      <c r="F58" s="7" t="s">
        <v>68</v>
      </c>
      <c r="G58" s="165" t="s">
        <v>69</v>
      </c>
      <c r="H58" s="10"/>
      <c r="I58" s="10"/>
      <c r="J58" s="140"/>
      <c r="K58" s="158"/>
      <c r="M58" s="176"/>
      <c r="O58" s="140"/>
      <c r="P58" s="173">
        <v>378.6</v>
      </c>
      <c r="Q58" s="135"/>
      <c r="R58" s="148" cm="1">
        <f t="array" ref="R58">SUM(P58:Q58*2)</f>
        <v>757.2</v>
      </c>
      <c r="T58" s="60"/>
      <c r="Y58" s="136"/>
      <c r="Z58" s="137"/>
      <c r="AD58" s="136"/>
      <c r="AE58" s="138"/>
    </row>
    <row r="59" spans="1:44" ht="33" customHeight="1">
      <c r="A59" s="199"/>
      <c r="B59" s="140"/>
      <c r="C59" s="10"/>
      <c r="D59" s="10"/>
      <c r="E59" s="10"/>
      <c r="F59" s="7" t="s">
        <v>68</v>
      </c>
      <c r="G59" s="177" t="s">
        <v>71</v>
      </c>
      <c r="H59" s="10"/>
      <c r="I59" s="10"/>
      <c r="J59" s="140"/>
      <c r="K59" s="140"/>
      <c r="L59" s="158"/>
      <c r="M59" s="158"/>
      <c r="N59" s="140"/>
      <c r="O59" s="140"/>
      <c r="P59" s="173">
        <v>1093.2</v>
      </c>
      <c r="Q59" s="135"/>
      <c r="R59" s="148" cm="1">
        <f t="array" ref="R59">SUM(P59:Q59*2)</f>
        <v>2186.4</v>
      </c>
      <c r="T59" s="60"/>
      <c r="Y59" s="136"/>
      <c r="Z59" s="137"/>
      <c r="AD59" s="136"/>
      <c r="AE59" s="138"/>
    </row>
    <row r="60" spans="1:44">
      <c r="P60" s="106"/>
    </row>
    <row r="61" spans="1:44">
      <c r="A61" s="132"/>
      <c r="P61" s="107"/>
      <c r="U61" s="58">
        <f>SUM(U6:U60)</f>
        <v>2910</v>
      </c>
    </row>
    <row r="62" spans="1:44" s="1" customFormat="1">
      <c r="A62" s="169" t="s">
        <v>63</v>
      </c>
      <c r="B62" s="11"/>
      <c r="C62"/>
      <c r="D62" s="97"/>
      <c r="E62" s="6"/>
      <c r="F62" s="3"/>
      <c r="G62" s="11"/>
      <c r="H62" s="97"/>
      <c r="I62" s="6"/>
      <c r="J62" s="146"/>
      <c r="K62" s="11"/>
      <c r="N62" s="11"/>
      <c r="O62" s="11"/>
      <c r="P62" s="142"/>
      <c r="Q62" s="74"/>
      <c r="R62" s="144"/>
      <c r="S62" s="41"/>
      <c r="T62" s="42"/>
      <c r="U62" s="58"/>
      <c r="V62" s="58"/>
      <c r="W62" s="3"/>
      <c r="X62" s="48"/>
      <c r="Y62" s="21"/>
      <c r="Z62" s="28"/>
      <c r="AA62" s="3"/>
      <c r="AB62" s="3"/>
      <c r="AC62" s="48"/>
      <c r="AD62" s="21"/>
      <c r="AE62" s="28"/>
      <c r="AF62"/>
      <c r="AG62"/>
      <c r="AH62"/>
      <c r="AI62"/>
      <c r="AJ62"/>
      <c r="AK62"/>
      <c r="AL62"/>
      <c r="AM62"/>
      <c r="AN62"/>
      <c r="AO62"/>
      <c r="AP62"/>
      <c r="AQ62"/>
      <c r="AR62"/>
    </row>
    <row r="63" spans="1:44" s="1" customFormat="1">
      <c r="A63" s="169" t="s">
        <v>18</v>
      </c>
      <c r="B63" s="11"/>
      <c r="C63"/>
      <c r="D63" s="97"/>
      <c r="E63" s="6"/>
      <c r="F63" s="3"/>
      <c r="G63" s="11"/>
      <c r="H63" s="97"/>
      <c r="I63" s="6"/>
      <c r="J63" s="11"/>
      <c r="K63" s="11"/>
      <c r="N63" s="11"/>
      <c r="O63" s="11"/>
      <c r="Q63" s="74"/>
      <c r="R63" s="145"/>
      <c r="S63" s="41"/>
      <c r="T63" s="42"/>
      <c r="U63" s="58"/>
      <c r="V63" s="58"/>
      <c r="W63" s="3"/>
      <c r="X63" s="48"/>
      <c r="Y63" s="21"/>
      <c r="Z63" s="28"/>
      <c r="AA63" s="3"/>
      <c r="AB63" s="3"/>
      <c r="AC63" s="48"/>
      <c r="AD63" s="21"/>
      <c r="AE63" s="28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4" s="1" customFormat="1">
      <c r="A64" s="169" t="s">
        <v>64</v>
      </c>
      <c r="B64" s="11"/>
      <c r="C64"/>
      <c r="D64" s="97"/>
      <c r="E64" s="6"/>
      <c r="F64" s="3"/>
      <c r="G64" s="11"/>
      <c r="H64" s="97"/>
      <c r="I64" s="6"/>
      <c r="J64" s="11"/>
      <c r="K64" s="11"/>
      <c r="N64" s="11"/>
      <c r="O64" s="11"/>
      <c r="R64" s="145"/>
      <c r="S64" s="41"/>
      <c r="T64" s="42"/>
      <c r="U64" s="58">
        <f>SUM(S6:S61)</f>
        <v>23093.199999999997</v>
      </c>
      <c r="V64" s="58"/>
      <c r="W64" s="3"/>
      <c r="X64" s="48"/>
      <c r="Y64" s="21"/>
      <c r="Z64" s="28"/>
      <c r="AA64" s="3"/>
      <c r="AB64" s="3"/>
      <c r="AC64" s="48"/>
      <c r="AD64" s="21"/>
      <c r="AE64" s="28"/>
      <c r="AF64"/>
      <c r="AG64"/>
      <c r="AH64"/>
      <c r="AI64"/>
      <c r="AJ64"/>
      <c r="AK64"/>
      <c r="AL64"/>
      <c r="AM64"/>
      <c r="AN64"/>
      <c r="AO64"/>
      <c r="AP64"/>
      <c r="AQ64"/>
      <c r="AR64"/>
    </row>
    <row r="65" spans="1:44" s="1" customFormat="1">
      <c r="A65" s="169" t="s">
        <v>19</v>
      </c>
      <c r="B65" s="11"/>
      <c r="C65"/>
      <c r="D65" s="97"/>
      <c r="E65" s="6"/>
      <c r="F65" s="3"/>
      <c r="G65" s="11"/>
      <c r="H65" s="97"/>
      <c r="I65" s="6"/>
      <c r="J65" s="11"/>
      <c r="K65" s="11"/>
      <c r="N65" s="11"/>
      <c r="O65" s="11"/>
      <c r="P65" s="143"/>
      <c r="Q65" s="74"/>
      <c r="R65" s="55"/>
      <c r="S65" s="41"/>
      <c r="T65" s="42"/>
      <c r="U65" s="58"/>
      <c r="V65" s="58"/>
      <c r="W65" s="3"/>
      <c r="X65" s="48"/>
      <c r="Y65" s="21"/>
      <c r="Z65" s="28"/>
      <c r="AA65" s="3"/>
      <c r="AB65" s="3"/>
      <c r="AC65" s="48"/>
      <c r="AD65" s="21"/>
      <c r="AE65" s="28"/>
      <c r="AF65"/>
      <c r="AG65"/>
      <c r="AH65"/>
      <c r="AI65"/>
      <c r="AJ65"/>
      <c r="AK65"/>
      <c r="AL65"/>
      <c r="AM65"/>
      <c r="AN65"/>
      <c r="AO65"/>
      <c r="AP65"/>
      <c r="AQ65"/>
      <c r="AR65"/>
    </row>
    <row r="66" spans="1:44" s="1" customFormat="1">
      <c r="A66"/>
      <c r="B66" s="11"/>
      <c r="C66"/>
      <c r="D66" s="97"/>
      <c r="E66" s="6"/>
      <c r="F66" s="3"/>
      <c r="G66" s="11"/>
      <c r="H66" s="97"/>
      <c r="I66" s="6"/>
      <c r="J66" s="11"/>
      <c r="K66" s="11"/>
      <c r="N66" s="11"/>
      <c r="O66" s="11"/>
      <c r="P66" s="106"/>
      <c r="Q66" s="74"/>
      <c r="R66" s="55"/>
      <c r="S66" s="41"/>
      <c r="T66" s="42"/>
      <c r="U66" s="58"/>
      <c r="V66" s="58"/>
      <c r="W66" s="3"/>
      <c r="X66" s="48"/>
      <c r="Y66" s="21"/>
      <c r="Z66" s="28"/>
      <c r="AA66" s="3"/>
      <c r="AB66" s="3"/>
      <c r="AC66" s="48"/>
      <c r="AD66" s="21"/>
      <c r="AE66" s="28"/>
      <c r="AF66"/>
      <c r="AG66"/>
      <c r="AH66"/>
      <c r="AI66"/>
      <c r="AJ66"/>
      <c r="AK66"/>
      <c r="AL66"/>
      <c r="AM66"/>
      <c r="AN66"/>
      <c r="AO66"/>
      <c r="AP66"/>
      <c r="AQ66"/>
      <c r="AR66"/>
    </row>
    <row r="67" spans="1:44" s="1" customFormat="1">
      <c r="A67"/>
      <c r="B67" s="11"/>
      <c r="C67"/>
      <c r="D67" s="97"/>
      <c r="E67" s="6"/>
      <c r="F67" s="3"/>
      <c r="G67" s="11"/>
      <c r="H67" s="97"/>
      <c r="I67" s="6"/>
      <c r="J67" s="11"/>
      <c r="K67" s="11"/>
      <c r="N67" s="11"/>
      <c r="O67" s="11"/>
      <c r="P67" s="106"/>
      <c r="Q67" s="74"/>
      <c r="R67" s="64"/>
      <c r="S67" s="41"/>
      <c r="T67" s="42"/>
      <c r="U67" s="58"/>
      <c r="V67" s="58"/>
      <c r="W67" s="3"/>
      <c r="X67" s="48"/>
      <c r="Y67" s="21"/>
      <c r="Z67" s="28"/>
      <c r="AA67" s="3"/>
      <c r="AB67" s="3"/>
      <c r="AC67" s="48"/>
      <c r="AD67" s="21"/>
      <c r="AE67" s="28"/>
      <c r="AF67"/>
      <c r="AG67"/>
      <c r="AH67"/>
      <c r="AI67"/>
      <c r="AJ67"/>
      <c r="AK67"/>
      <c r="AL67"/>
      <c r="AM67"/>
      <c r="AN67"/>
      <c r="AO67"/>
      <c r="AP67"/>
      <c r="AQ67"/>
      <c r="AR67"/>
    </row>
    <row r="68" spans="1:44" s="1" customFormat="1">
      <c r="A68"/>
      <c r="B68" s="11"/>
      <c r="C68"/>
      <c r="D68" s="97"/>
      <c r="E68" s="6"/>
      <c r="F68" s="3"/>
      <c r="G68" s="11"/>
      <c r="H68" s="97"/>
      <c r="I68" s="6"/>
      <c r="J68" s="11"/>
      <c r="K68" s="11"/>
      <c r="N68" s="11"/>
      <c r="O68" s="11"/>
      <c r="P68" s="106"/>
      <c r="Q68" s="74"/>
      <c r="R68" s="64"/>
      <c r="S68" s="41"/>
      <c r="T68" s="42"/>
      <c r="U68" s="58"/>
      <c r="V68" s="58"/>
      <c r="W68" s="3"/>
      <c r="X68" s="48"/>
      <c r="Y68" s="21"/>
      <c r="Z68" s="28"/>
      <c r="AA68" s="3"/>
      <c r="AB68" s="3"/>
      <c r="AC68" s="48"/>
      <c r="AD68" s="21"/>
      <c r="AE68" s="28"/>
      <c r="AF68"/>
      <c r="AG68"/>
      <c r="AH68"/>
      <c r="AI68"/>
      <c r="AJ68"/>
      <c r="AK68"/>
      <c r="AL68"/>
      <c r="AM68"/>
      <c r="AN68"/>
      <c r="AO68"/>
      <c r="AP68"/>
      <c r="AQ68"/>
      <c r="AR68"/>
    </row>
    <row r="69" spans="1:44" s="1" customFormat="1">
      <c r="A69"/>
      <c r="B69" s="11"/>
      <c r="C69"/>
      <c r="D69" s="97"/>
      <c r="E69" s="6"/>
      <c r="F69" s="3"/>
      <c r="G69" s="11"/>
      <c r="H69" s="97"/>
      <c r="I69" s="6"/>
      <c r="J69" s="11"/>
      <c r="K69" s="11"/>
      <c r="N69" s="11"/>
      <c r="O69" s="11"/>
      <c r="P69" s="106"/>
      <c r="Q69" s="74"/>
      <c r="R69" s="64"/>
      <c r="S69" s="41"/>
      <c r="T69" s="42"/>
      <c r="U69" s="58"/>
      <c r="V69" s="58"/>
      <c r="W69" s="3"/>
      <c r="X69" s="48"/>
      <c r="Y69" s="21"/>
      <c r="Z69" s="28"/>
      <c r="AA69" s="3"/>
      <c r="AB69" s="3"/>
      <c r="AC69" s="48"/>
      <c r="AD69" s="21"/>
      <c r="AE69" s="28"/>
      <c r="AF69"/>
      <c r="AG69"/>
      <c r="AH69"/>
      <c r="AI69"/>
      <c r="AJ69"/>
      <c r="AK69"/>
      <c r="AL69"/>
      <c r="AM69"/>
      <c r="AN69"/>
      <c r="AO69"/>
      <c r="AP69"/>
      <c r="AQ69"/>
      <c r="AR69"/>
    </row>
    <row r="70" spans="1:44" s="1" customFormat="1">
      <c r="A70"/>
      <c r="B70" s="11"/>
      <c r="C70"/>
      <c r="D70" s="97"/>
      <c r="E70" s="6"/>
      <c r="F70" s="3"/>
      <c r="G70" s="11"/>
      <c r="H70" s="97"/>
      <c r="I70" s="6"/>
      <c r="J70" s="11"/>
      <c r="K70" s="11"/>
      <c r="N70" s="11"/>
      <c r="O70" s="11"/>
      <c r="P70" s="106"/>
      <c r="Q70" s="74"/>
      <c r="R70" s="64"/>
      <c r="S70" s="41"/>
      <c r="T70" s="42"/>
      <c r="U70" s="58"/>
      <c r="V70" s="58"/>
      <c r="W70" s="3"/>
      <c r="X70" s="48"/>
      <c r="Y70" s="21"/>
      <c r="Z70" s="28"/>
      <c r="AA70" s="3"/>
      <c r="AB70" s="3"/>
      <c r="AC70" s="48"/>
      <c r="AD70" s="21"/>
      <c r="AE70" s="28"/>
      <c r="AF70"/>
      <c r="AG70"/>
      <c r="AH70"/>
      <c r="AI70"/>
      <c r="AJ70"/>
      <c r="AK70"/>
      <c r="AL70"/>
      <c r="AM70"/>
      <c r="AN70"/>
      <c r="AO70"/>
      <c r="AP70"/>
      <c r="AQ70"/>
      <c r="AR70"/>
    </row>
    <row r="71" spans="1:44" s="1" customFormat="1">
      <c r="A71"/>
      <c r="B71" s="11"/>
      <c r="C71"/>
      <c r="D71" s="97"/>
      <c r="E71" s="6"/>
      <c r="F71" s="3"/>
      <c r="G71" s="11"/>
      <c r="H71" s="97"/>
      <c r="I71" s="6"/>
      <c r="J71" s="11"/>
      <c r="K71" s="11"/>
      <c r="N71" s="11"/>
      <c r="O71" s="11"/>
      <c r="P71" s="108"/>
      <c r="Q71" s="74"/>
      <c r="R71" s="64"/>
      <c r="S71" s="41"/>
      <c r="T71" s="42"/>
      <c r="U71" s="58"/>
      <c r="V71" s="58"/>
      <c r="W71" s="3"/>
      <c r="X71" s="48"/>
      <c r="Y71" s="21"/>
      <c r="Z71" s="28"/>
      <c r="AA71" s="3"/>
      <c r="AB71" s="3"/>
      <c r="AC71" s="48"/>
      <c r="AD71" s="21"/>
      <c r="AE71" s="28"/>
      <c r="AF71"/>
      <c r="AG71"/>
      <c r="AH71"/>
      <c r="AI71"/>
      <c r="AJ71"/>
      <c r="AK71"/>
      <c r="AL71"/>
      <c r="AM71"/>
      <c r="AN71"/>
      <c r="AO71"/>
      <c r="AP71"/>
      <c r="AQ71"/>
      <c r="AR71"/>
    </row>
    <row r="72" spans="1:44" s="1" customFormat="1">
      <c r="A72"/>
      <c r="B72" s="11"/>
      <c r="C72"/>
      <c r="D72" s="97"/>
      <c r="E72" s="6"/>
      <c r="F72" s="3"/>
      <c r="G72" s="11"/>
      <c r="H72" s="97"/>
      <c r="I72" s="6"/>
      <c r="J72" s="11"/>
      <c r="K72" s="11"/>
      <c r="N72" s="11"/>
      <c r="O72" s="11"/>
      <c r="P72" s="106"/>
      <c r="Q72" s="74"/>
      <c r="R72" s="64"/>
      <c r="S72" s="41"/>
      <c r="T72" s="42"/>
      <c r="U72" s="58"/>
      <c r="V72" s="58"/>
      <c r="W72" s="3"/>
      <c r="X72" s="48"/>
      <c r="Y72" s="21"/>
      <c r="Z72" s="28"/>
      <c r="AA72" s="3"/>
      <c r="AB72" s="3"/>
      <c r="AC72" s="48"/>
      <c r="AD72" s="21"/>
      <c r="AE72" s="28"/>
      <c r="AF72"/>
      <c r="AG72"/>
      <c r="AH72"/>
      <c r="AI72"/>
      <c r="AJ72"/>
      <c r="AK72"/>
      <c r="AL72"/>
      <c r="AM72"/>
      <c r="AN72"/>
      <c r="AO72"/>
      <c r="AP72"/>
      <c r="AQ72"/>
      <c r="AR72"/>
    </row>
    <row r="73" spans="1:44" s="1" customFormat="1">
      <c r="A73"/>
      <c r="B73" s="11"/>
      <c r="C73"/>
      <c r="D73" s="97"/>
      <c r="E73" s="6"/>
      <c r="F73" s="3"/>
      <c r="G73" s="11"/>
      <c r="H73" s="97"/>
      <c r="I73" s="6"/>
      <c r="J73" s="11"/>
      <c r="K73" s="11"/>
      <c r="N73" s="11"/>
      <c r="O73" s="11"/>
      <c r="P73" s="109"/>
      <c r="Q73" s="74"/>
      <c r="R73" s="64"/>
      <c r="S73" s="41"/>
      <c r="T73" s="42"/>
      <c r="U73" s="58"/>
      <c r="V73" s="58"/>
      <c r="W73" s="3"/>
      <c r="X73" s="48"/>
      <c r="Y73" s="21"/>
      <c r="Z73" s="28"/>
      <c r="AA73" s="3"/>
      <c r="AB73" s="3"/>
      <c r="AC73" s="48"/>
      <c r="AD73" s="21"/>
      <c r="AE73" s="28"/>
      <c r="AF73"/>
      <c r="AG73"/>
      <c r="AH73"/>
      <c r="AI73"/>
      <c r="AJ73"/>
      <c r="AK73"/>
      <c r="AL73"/>
      <c r="AM73"/>
      <c r="AN73"/>
      <c r="AO73"/>
      <c r="AP73"/>
      <c r="AQ73"/>
      <c r="AR73"/>
    </row>
    <row r="74" spans="1:44" s="1" customFormat="1">
      <c r="A74"/>
      <c r="B74" s="11"/>
      <c r="C74"/>
      <c r="D74" s="97"/>
      <c r="E74" s="6"/>
      <c r="F74" s="3"/>
      <c r="G74" s="11"/>
      <c r="H74" s="97"/>
      <c r="I74" s="6"/>
      <c r="J74" s="11"/>
      <c r="K74" s="11"/>
      <c r="N74" s="11"/>
      <c r="O74" s="11"/>
      <c r="P74" s="109"/>
      <c r="Q74" s="74"/>
      <c r="R74" s="64"/>
      <c r="S74" s="41"/>
      <c r="T74" s="42"/>
      <c r="U74" s="58"/>
      <c r="V74" s="58"/>
      <c r="W74" s="3"/>
      <c r="X74" s="48"/>
      <c r="Y74" s="21"/>
      <c r="Z74" s="28"/>
      <c r="AA74" s="3"/>
      <c r="AB74" s="3"/>
      <c r="AC74" s="48"/>
      <c r="AD74" s="21"/>
      <c r="AE74" s="28"/>
      <c r="AF74"/>
      <c r="AG74"/>
      <c r="AH74"/>
      <c r="AI74"/>
      <c r="AJ74"/>
      <c r="AK74"/>
      <c r="AL74"/>
      <c r="AM74"/>
      <c r="AN74"/>
      <c r="AO74"/>
      <c r="AP74"/>
      <c r="AQ74"/>
      <c r="AR74"/>
    </row>
  </sheetData>
  <mergeCells count="17">
    <mergeCell ref="A57:A59"/>
    <mergeCell ref="A7:A10"/>
    <mergeCell ref="A13:A15"/>
    <mergeCell ref="S45:S47"/>
    <mergeCell ref="S51:S53"/>
    <mergeCell ref="D6:E6"/>
    <mergeCell ref="H6:I6"/>
    <mergeCell ref="A39:A41"/>
    <mergeCell ref="L41:L43"/>
    <mergeCell ref="S8:S10"/>
    <mergeCell ref="S13:S15"/>
    <mergeCell ref="S18:S20"/>
    <mergeCell ref="S22:S24"/>
    <mergeCell ref="S27:S29"/>
    <mergeCell ref="S34:S36"/>
    <mergeCell ref="A18:A24"/>
    <mergeCell ref="A27:A30"/>
  </mergeCells>
  <phoneticPr fontId="21" type="noConversion"/>
  <printOptions horizontalCentered="1" verticalCentered="1"/>
  <pageMargins left="0.82677165354330717" right="0.23622047244094491" top="0.74803149606299213" bottom="0.74803149606299213" header="0.31496062992125984" footer="0.31496062992125984"/>
  <pageSetup paperSize="8" scale="53" orientation="landscape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8181C-9315-4A57-A05A-7AB1C5EF4E44}">
  <sheetPr>
    <pageSetUpPr fitToPage="1"/>
  </sheetPr>
  <dimension ref="A1:AG74"/>
  <sheetViews>
    <sheetView tabSelected="1" topLeftCell="A47" zoomScale="80" zoomScaleNormal="80" zoomScalePageLayoutView="70" workbookViewId="0">
      <selection activeCell="I7" sqref="I7:I60"/>
    </sheetView>
  </sheetViews>
  <sheetFormatPr defaultColWidth="11.125" defaultRowHeight="15.75"/>
  <cols>
    <col min="1" max="1" width="33" bestFit="1" customWidth="1"/>
    <col min="2" max="2" width="11.25" style="3" customWidth="1"/>
    <col min="3" max="3" width="54.125" style="11" customWidth="1"/>
    <col min="4" max="4" width="11.75" style="11" customWidth="1"/>
    <col min="5" max="5" width="13.5" style="1" customWidth="1"/>
    <col min="6" max="6" width="10" style="1" customWidth="1"/>
    <col min="7" max="7" width="8.5" style="11" customWidth="1"/>
    <col min="8" max="8" width="15.25" style="11" customWidth="1"/>
    <col min="9" max="9" width="16" style="41" customWidth="1"/>
    <col min="10" max="10" width="10.875" style="3" customWidth="1"/>
    <col min="11" max="11" width="7.5" style="48" customWidth="1"/>
    <col min="12" max="12" width="11.625" style="21" customWidth="1"/>
    <col min="13" max="13" width="12.375" style="28" bestFit="1" customWidth="1"/>
  </cols>
  <sheetData>
    <row r="1" spans="1:28" ht="18.75" customHeight="1">
      <c r="B1" s="2"/>
      <c r="C1" s="45"/>
      <c r="D1" s="45"/>
      <c r="E1" s="12"/>
      <c r="F1" s="12"/>
      <c r="G1" s="45"/>
      <c r="H1" s="45"/>
      <c r="I1" s="25"/>
      <c r="J1" s="2"/>
      <c r="K1" s="31"/>
      <c r="M1" s="17"/>
      <c r="N1" s="13"/>
      <c r="O1" s="13"/>
      <c r="P1" s="13"/>
    </row>
    <row r="2" spans="1:28" ht="94.5" customHeight="1">
      <c r="B2" s="2"/>
      <c r="C2" s="45"/>
      <c r="D2" s="45"/>
      <c r="E2" s="12"/>
      <c r="F2" s="12"/>
      <c r="G2" s="45"/>
      <c r="H2" s="45"/>
      <c r="I2" s="25"/>
      <c r="J2" s="2"/>
      <c r="K2" s="31"/>
      <c r="M2" s="17"/>
      <c r="N2" s="13"/>
      <c r="O2" s="13"/>
      <c r="P2" s="13"/>
    </row>
    <row r="3" spans="1:28" ht="38.25" customHeight="1">
      <c r="A3" s="184" t="s">
        <v>83</v>
      </c>
      <c r="B3" s="77"/>
      <c r="C3" s="110"/>
      <c r="D3" s="110"/>
      <c r="E3" s="78"/>
      <c r="F3" s="78"/>
      <c r="G3" s="110"/>
      <c r="H3" s="110"/>
      <c r="I3" s="187" t="s">
        <v>84</v>
      </c>
      <c r="J3" s="2"/>
      <c r="K3" s="31"/>
      <c r="M3" s="17"/>
      <c r="N3" s="13"/>
      <c r="O3" s="13"/>
      <c r="P3" s="13"/>
    </row>
    <row r="4" spans="1:28" ht="38.25" customHeight="1">
      <c r="A4" s="133" t="s">
        <v>82</v>
      </c>
      <c r="B4" s="83"/>
      <c r="C4" s="111"/>
      <c r="D4" s="111"/>
      <c r="E4" s="84"/>
      <c r="F4" s="84"/>
      <c r="G4" s="120"/>
      <c r="H4" s="120"/>
      <c r="I4" s="188">
        <v>45062</v>
      </c>
      <c r="J4" s="186"/>
      <c r="K4" s="34"/>
      <c r="M4" s="17"/>
      <c r="N4" s="13"/>
      <c r="O4" s="13"/>
      <c r="P4" s="13"/>
    </row>
    <row r="5" spans="1:28" s="8" customFormat="1" ht="100.5" customHeight="1">
      <c r="A5" s="87" t="s">
        <v>0</v>
      </c>
      <c r="B5" s="87" t="s">
        <v>5</v>
      </c>
      <c r="C5" s="88" t="s">
        <v>6</v>
      </c>
      <c r="D5" s="88" t="s">
        <v>92</v>
      </c>
      <c r="E5" s="87" t="s">
        <v>10</v>
      </c>
      <c r="F5" s="88" t="s">
        <v>11</v>
      </c>
      <c r="G5" s="88" t="s">
        <v>12</v>
      </c>
      <c r="H5" s="88" t="s">
        <v>88</v>
      </c>
      <c r="I5" s="88" t="s">
        <v>75</v>
      </c>
      <c r="J5" s="37"/>
      <c r="K5" s="35"/>
      <c r="L5" s="38"/>
      <c r="M5" s="23"/>
      <c r="N5" s="40"/>
      <c r="O5" s="40"/>
      <c r="P5" s="40"/>
    </row>
    <row r="6" spans="1:28" ht="38.25" customHeight="1">
      <c r="A6" s="182"/>
      <c r="B6" s="24"/>
      <c r="C6" s="123"/>
      <c r="D6" s="123"/>
      <c r="E6" s="121"/>
      <c r="F6" s="123"/>
      <c r="G6" s="126"/>
      <c r="H6" s="126"/>
      <c r="I6" s="185"/>
      <c r="J6" s="43"/>
      <c r="K6" s="44"/>
      <c r="L6" s="22"/>
      <c r="M6" s="18"/>
      <c r="N6" s="45"/>
      <c r="O6" s="45"/>
      <c r="P6" s="45"/>
    </row>
    <row r="7" spans="1:28" s="9" customFormat="1" ht="24" customHeight="1">
      <c r="A7" s="202" t="s">
        <v>33</v>
      </c>
      <c r="B7" s="7">
        <v>1</v>
      </c>
      <c r="C7" s="139" t="s">
        <v>54</v>
      </c>
      <c r="D7" s="128"/>
      <c r="F7" s="141"/>
      <c r="G7" s="128"/>
      <c r="H7" s="7"/>
      <c r="I7" s="179">
        <v>1601.13</v>
      </c>
      <c r="J7" s="43"/>
      <c r="K7" s="44"/>
      <c r="L7" s="54"/>
      <c r="M7" s="49"/>
      <c r="N7" s="114"/>
      <c r="O7" s="114"/>
      <c r="P7" s="11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115"/>
    </row>
    <row r="8" spans="1:28" s="9" customFormat="1" ht="24" customHeight="1">
      <c r="A8" s="203"/>
      <c r="B8" s="7">
        <v>1</v>
      </c>
      <c r="C8" s="139" t="s">
        <v>35</v>
      </c>
      <c r="D8" s="128" t="s">
        <v>25</v>
      </c>
      <c r="F8" s="141"/>
      <c r="H8" s="7"/>
      <c r="I8" s="201">
        <v>2114.5</v>
      </c>
      <c r="J8" s="43"/>
      <c r="K8" s="44"/>
      <c r="L8" s="54"/>
      <c r="M8" s="49"/>
      <c r="N8" s="114"/>
      <c r="O8" s="114"/>
      <c r="P8" s="11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115"/>
    </row>
    <row r="9" spans="1:28" s="9" customFormat="1" ht="24" customHeight="1">
      <c r="A9" s="203"/>
      <c r="B9" s="7">
        <v>1</v>
      </c>
      <c r="C9" s="139" t="s">
        <v>53</v>
      </c>
      <c r="D9" s="128"/>
      <c r="E9" s="9" t="s">
        <v>43</v>
      </c>
      <c r="F9" s="141"/>
      <c r="H9" s="7"/>
      <c r="I9" s="201"/>
      <c r="J9" s="43"/>
      <c r="K9" s="44"/>
      <c r="L9" s="49"/>
      <c r="M9" s="113"/>
      <c r="N9" s="114"/>
      <c r="O9" s="114"/>
      <c r="P9" s="11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115"/>
    </row>
    <row r="10" spans="1:28" s="119" customFormat="1" ht="24" customHeight="1">
      <c r="A10" s="203"/>
      <c r="B10" s="7">
        <v>1</v>
      </c>
      <c r="C10" s="139" t="s">
        <v>42</v>
      </c>
      <c r="D10" s="128"/>
      <c r="E10" s="9"/>
      <c r="F10" s="141"/>
      <c r="G10" s="9"/>
      <c r="H10" s="7"/>
      <c r="I10" s="201"/>
      <c r="J10" s="43"/>
      <c r="K10" s="44"/>
      <c r="L10" s="49"/>
      <c r="M10" s="113"/>
      <c r="N10" s="117"/>
      <c r="O10" s="117"/>
      <c r="P10" s="117"/>
      <c r="Q10" s="166"/>
      <c r="R10" s="166"/>
      <c r="S10" s="166"/>
      <c r="T10" s="166"/>
      <c r="U10" s="166"/>
      <c r="V10" s="166"/>
      <c r="W10" s="166"/>
      <c r="X10" s="166"/>
      <c r="Y10" s="166"/>
      <c r="Z10" s="166"/>
      <c r="AA10" s="166"/>
      <c r="AB10" s="118"/>
    </row>
    <row r="11" spans="1:28" s="166" customFormat="1" ht="27" customHeight="1">
      <c r="A11" s="203"/>
      <c r="B11" s="127"/>
      <c r="C11" s="139" t="s">
        <v>79</v>
      </c>
      <c r="D11" s="128"/>
      <c r="E11" s="9"/>
      <c r="F11" s="7"/>
      <c r="G11" s="9" t="s">
        <v>16</v>
      </c>
      <c r="H11" s="7">
        <v>23</v>
      </c>
      <c r="I11" s="148">
        <v>0</v>
      </c>
      <c r="L11" s="57"/>
      <c r="M11" s="47"/>
      <c r="N11" s="47"/>
      <c r="O11" s="43"/>
      <c r="P11" s="44"/>
      <c r="Q11" s="49"/>
      <c r="R11" s="46"/>
      <c r="S11" s="43"/>
      <c r="T11" s="43"/>
      <c r="U11" s="44"/>
      <c r="V11" s="49"/>
      <c r="W11" s="113"/>
      <c r="X11" s="117"/>
      <c r="Y11" s="117"/>
      <c r="Z11" s="117"/>
    </row>
    <row r="12" spans="1:28" ht="31.5">
      <c r="A12" s="204"/>
      <c r="B12" s="7">
        <v>1</v>
      </c>
      <c r="C12" s="139" t="s">
        <v>77</v>
      </c>
      <c r="D12" s="129"/>
      <c r="E12" s="9" t="s">
        <v>46</v>
      </c>
      <c r="F12" s="180"/>
      <c r="G12" s="153"/>
      <c r="H12" s="175"/>
      <c r="I12" s="179">
        <v>861.25</v>
      </c>
      <c r="J12"/>
      <c r="K12"/>
      <c r="L12"/>
      <c r="M12"/>
    </row>
    <row r="13" spans="1:28" s="9" customFormat="1" ht="24" customHeight="1">
      <c r="A13" s="202" t="s">
        <v>37</v>
      </c>
      <c r="B13" s="7">
        <v>1</v>
      </c>
      <c r="C13" s="139" t="s">
        <v>35</v>
      </c>
      <c r="D13" s="128" t="s">
        <v>25</v>
      </c>
      <c r="F13" s="141"/>
      <c r="G13" s="9" t="s">
        <v>16</v>
      </c>
      <c r="H13" s="7">
        <v>17</v>
      </c>
      <c r="I13" s="201">
        <v>3415.6</v>
      </c>
      <c r="J13" s="43"/>
      <c r="K13" s="44"/>
      <c r="L13" s="54"/>
      <c r="M13" s="49"/>
      <c r="N13" s="114"/>
      <c r="O13" s="114"/>
      <c r="P13" s="11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115"/>
    </row>
    <row r="14" spans="1:28" s="9" customFormat="1" ht="24" customHeight="1">
      <c r="A14" s="203"/>
      <c r="B14" s="7">
        <v>1</v>
      </c>
      <c r="C14" s="139" t="s">
        <v>27</v>
      </c>
      <c r="D14" s="128"/>
      <c r="E14" s="9" t="s">
        <v>15</v>
      </c>
      <c r="F14" s="141" t="s">
        <v>67</v>
      </c>
      <c r="H14" s="7"/>
      <c r="I14" s="201"/>
      <c r="J14" s="43"/>
      <c r="K14" s="44"/>
      <c r="L14" s="49"/>
      <c r="M14" s="113"/>
      <c r="N14" s="114"/>
      <c r="O14" s="114"/>
      <c r="P14" s="11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115"/>
    </row>
    <row r="15" spans="1:28" s="119" customFormat="1" ht="24" customHeight="1">
      <c r="A15" s="203"/>
      <c r="B15" s="7">
        <v>1</v>
      </c>
      <c r="C15" s="139" t="s">
        <v>36</v>
      </c>
      <c r="D15" s="128"/>
      <c r="E15" s="9"/>
      <c r="F15" s="141"/>
      <c r="G15" s="9"/>
      <c r="H15" s="7"/>
      <c r="I15" s="201"/>
      <c r="J15" s="43"/>
      <c r="K15" s="44"/>
      <c r="L15" s="49"/>
      <c r="M15" s="113"/>
      <c r="N15" s="117"/>
      <c r="O15" s="117"/>
      <c r="P15" s="117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18"/>
    </row>
    <row r="16" spans="1:28" s="166" customFormat="1" ht="27" customHeight="1">
      <c r="A16" s="203"/>
      <c r="B16" s="127"/>
      <c r="C16" s="139" t="s">
        <v>79</v>
      </c>
      <c r="D16" s="128"/>
      <c r="E16" s="9"/>
      <c r="F16" s="7"/>
      <c r="G16" s="9" t="s">
        <v>16</v>
      </c>
      <c r="H16" s="7">
        <v>23</v>
      </c>
      <c r="I16" s="148">
        <v>0</v>
      </c>
      <c r="L16" s="57"/>
      <c r="M16" s="47"/>
      <c r="N16" s="47"/>
      <c r="O16" s="43"/>
      <c r="P16" s="44"/>
      <c r="Q16" s="49"/>
      <c r="R16" s="46"/>
      <c r="S16" s="43"/>
      <c r="T16" s="43"/>
      <c r="U16" s="44"/>
      <c r="V16" s="49"/>
      <c r="W16" s="113"/>
      <c r="X16" s="117"/>
      <c r="Y16" s="117"/>
      <c r="Z16" s="117"/>
    </row>
    <row r="17" spans="1:33" ht="31.5">
      <c r="A17" s="204"/>
      <c r="B17" s="7">
        <v>1</v>
      </c>
      <c r="C17" s="139" t="s">
        <v>76</v>
      </c>
      <c r="D17" s="129"/>
      <c r="E17" s="9" t="s">
        <v>46</v>
      </c>
      <c r="F17" s="180"/>
      <c r="G17" s="153"/>
      <c r="H17" s="175"/>
      <c r="I17" s="179">
        <v>861.25</v>
      </c>
      <c r="J17"/>
      <c r="K17"/>
      <c r="L17"/>
      <c r="M17"/>
    </row>
    <row r="18" spans="1:33" ht="24" customHeight="1">
      <c r="A18" s="202" t="s">
        <v>38</v>
      </c>
      <c r="B18" s="7">
        <v>1</v>
      </c>
      <c r="C18" s="139" t="s">
        <v>35</v>
      </c>
      <c r="D18" s="128" t="s">
        <v>39</v>
      </c>
      <c r="E18" s="9"/>
      <c r="F18" s="141"/>
      <c r="G18" s="9"/>
      <c r="H18" s="7"/>
      <c r="I18" s="201">
        <v>6314.5</v>
      </c>
      <c r="J18" s="5"/>
      <c r="K18" s="5"/>
      <c r="L18" s="4"/>
      <c r="M18" s="106"/>
      <c r="N18" s="4"/>
      <c r="O18" s="4"/>
      <c r="P18" s="11"/>
      <c r="Q18" s="1"/>
      <c r="R18" s="71"/>
      <c r="S18" s="63"/>
      <c r="T18" s="65"/>
      <c r="U18" s="65"/>
      <c r="V18" s="42"/>
      <c r="W18" s="58"/>
      <c r="X18" s="58"/>
      <c r="Y18" s="3"/>
      <c r="Z18" s="62"/>
      <c r="AA18" s="28"/>
      <c r="AB18" s="28"/>
      <c r="AC18" s="3"/>
      <c r="AD18" s="3"/>
      <c r="AE18" s="62"/>
      <c r="AF18" s="28"/>
      <c r="AG18" s="28"/>
    </row>
    <row r="19" spans="1:33" ht="24" customHeight="1">
      <c r="A19" s="203"/>
      <c r="B19" s="7">
        <v>1</v>
      </c>
      <c r="C19" s="139" t="s">
        <v>27</v>
      </c>
      <c r="D19" s="128"/>
      <c r="E19" s="9" t="s">
        <v>15</v>
      </c>
      <c r="F19" s="141" t="s">
        <v>67</v>
      </c>
      <c r="G19" s="9"/>
      <c r="H19" s="7"/>
      <c r="I19" s="201"/>
      <c r="J19" s="5"/>
      <c r="K19" s="5"/>
      <c r="L19" s="4"/>
      <c r="M19" s="106"/>
      <c r="N19" s="4"/>
      <c r="O19" s="4"/>
      <c r="P19" s="5"/>
      <c r="Q19" s="5"/>
      <c r="R19" s="71"/>
      <c r="S19" s="64"/>
      <c r="T19" s="41"/>
      <c r="U19" s="41"/>
      <c r="V19" s="42"/>
      <c r="W19" s="58"/>
      <c r="X19" s="58"/>
      <c r="Y19" s="3"/>
      <c r="Z19" s="61"/>
      <c r="AA19" s="21"/>
      <c r="AB19" s="28"/>
      <c r="AC19" s="3"/>
      <c r="AD19" s="3"/>
      <c r="AE19" s="61"/>
      <c r="AF19" s="21"/>
      <c r="AG19" s="28"/>
    </row>
    <row r="20" spans="1:33" ht="24" customHeight="1">
      <c r="A20" s="203"/>
      <c r="B20" s="7">
        <v>1</v>
      </c>
      <c r="C20" s="139" t="s">
        <v>36</v>
      </c>
      <c r="D20" s="128"/>
      <c r="E20" s="9"/>
      <c r="F20" s="141"/>
      <c r="G20" s="9"/>
      <c r="H20" s="7"/>
      <c r="I20" s="201"/>
      <c r="J20" s="5"/>
      <c r="K20" s="5"/>
      <c r="L20" s="4"/>
      <c r="M20" s="106"/>
      <c r="N20" s="4"/>
      <c r="O20" s="4"/>
      <c r="P20" s="5"/>
      <c r="Q20" s="4"/>
      <c r="R20" s="71"/>
      <c r="S20" s="64"/>
      <c r="T20" s="41"/>
      <c r="U20" s="41"/>
      <c r="V20" s="42"/>
      <c r="W20" s="58"/>
      <c r="X20" s="58"/>
      <c r="Y20" s="3"/>
      <c r="Z20" s="62"/>
      <c r="AA20" s="21"/>
      <c r="AB20" s="28"/>
      <c r="AC20" s="3"/>
      <c r="AD20" s="3"/>
      <c r="AE20" s="62"/>
      <c r="AF20" s="21"/>
      <c r="AG20" s="28"/>
    </row>
    <row r="21" spans="1:33" ht="24" customHeight="1">
      <c r="A21" s="203"/>
      <c r="B21" s="7">
        <v>1</v>
      </c>
      <c r="C21" s="139" t="s">
        <v>35</v>
      </c>
      <c r="D21" s="128" t="s">
        <v>25</v>
      </c>
      <c r="E21" s="9"/>
      <c r="F21" s="141"/>
      <c r="G21" s="9"/>
      <c r="H21" s="7"/>
      <c r="I21" s="201">
        <v>3415.6</v>
      </c>
      <c r="K21" s="68"/>
    </row>
    <row r="22" spans="1:33" ht="24" customHeight="1">
      <c r="A22" s="203"/>
      <c r="B22" s="7">
        <v>1</v>
      </c>
      <c r="C22" s="139" t="s">
        <v>27</v>
      </c>
      <c r="D22" s="128"/>
      <c r="E22" s="9" t="s">
        <v>15</v>
      </c>
      <c r="F22" s="141" t="s">
        <v>67</v>
      </c>
      <c r="G22" s="9"/>
      <c r="H22" s="7"/>
      <c r="I22" s="201"/>
      <c r="K22" s="68"/>
    </row>
    <row r="23" spans="1:33" ht="24" customHeight="1">
      <c r="A23" s="203"/>
      <c r="B23" s="7">
        <v>1</v>
      </c>
      <c r="C23" s="139" t="s">
        <v>36</v>
      </c>
      <c r="D23" s="128"/>
      <c r="E23" s="9"/>
      <c r="F23" s="141"/>
      <c r="G23" s="9"/>
      <c r="H23" s="7"/>
      <c r="I23" s="201"/>
    </row>
    <row r="24" spans="1:33" s="166" customFormat="1" ht="27" customHeight="1">
      <c r="A24" s="203"/>
      <c r="B24" s="127"/>
      <c r="C24" s="139" t="s">
        <v>79</v>
      </c>
      <c r="D24" s="128"/>
      <c r="E24" s="9"/>
      <c r="F24" s="7"/>
      <c r="G24" s="9" t="s">
        <v>16</v>
      </c>
      <c r="H24" s="7">
        <v>48</v>
      </c>
      <c r="I24" s="148">
        <v>0</v>
      </c>
      <c r="L24" s="57"/>
      <c r="M24" s="47"/>
      <c r="N24" s="47"/>
      <c r="O24" s="43"/>
      <c r="P24" s="44"/>
      <c r="Q24" s="49"/>
      <c r="R24" s="46"/>
      <c r="S24" s="43"/>
      <c r="T24" s="43"/>
      <c r="U24" s="44"/>
      <c r="V24" s="49"/>
      <c r="W24" s="113"/>
      <c r="X24" s="117"/>
      <c r="Y24" s="117"/>
      <c r="Z24" s="117"/>
    </row>
    <row r="25" spans="1:33" ht="31.5">
      <c r="A25" s="204"/>
      <c r="B25" s="7">
        <v>1</v>
      </c>
      <c r="C25" s="139" t="s">
        <v>76</v>
      </c>
      <c r="D25" s="129"/>
      <c r="E25" s="9" t="s">
        <v>46</v>
      </c>
      <c r="F25" s="180"/>
      <c r="G25" s="153"/>
      <c r="H25" s="175"/>
      <c r="I25" s="179">
        <v>861.25</v>
      </c>
      <c r="J25"/>
      <c r="K25"/>
      <c r="L25"/>
      <c r="M25"/>
    </row>
    <row r="26" spans="1:33" ht="24" customHeight="1">
      <c r="A26" s="202" t="s">
        <v>17</v>
      </c>
      <c r="B26" s="7">
        <v>1</v>
      </c>
      <c r="C26" s="139" t="s">
        <v>35</v>
      </c>
      <c r="D26" s="128" t="s">
        <v>25</v>
      </c>
      <c r="E26" s="9"/>
      <c r="F26" s="141"/>
      <c r="G26" s="9"/>
      <c r="H26" s="7"/>
      <c r="I26" s="201">
        <v>1440.8</v>
      </c>
      <c r="K26" s="68"/>
    </row>
    <row r="27" spans="1:33" ht="24" customHeight="1">
      <c r="A27" s="203"/>
      <c r="B27" s="7">
        <v>1</v>
      </c>
      <c r="C27" s="139" t="s">
        <v>53</v>
      </c>
      <c r="D27" s="128"/>
      <c r="E27" s="9" t="s">
        <v>43</v>
      </c>
      <c r="F27" s="141"/>
      <c r="G27" s="9"/>
      <c r="H27" s="7"/>
      <c r="I27" s="201"/>
      <c r="K27" s="68"/>
    </row>
    <row r="28" spans="1:33" ht="24" customHeight="1">
      <c r="A28" s="203"/>
      <c r="B28" s="7">
        <v>1</v>
      </c>
      <c r="C28" s="139" t="s">
        <v>42</v>
      </c>
      <c r="D28" s="128"/>
      <c r="E28" s="9"/>
      <c r="F28" s="141"/>
      <c r="G28" s="9"/>
      <c r="H28" s="7"/>
      <c r="I28" s="201"/>
    </row>
    <row r="29" spans="1:33" ht="24" customHeight="1">
      <c r="A29" s="203"/>
      <c r="B29" s="7">
        <v>1</v>
      </c>
      <c r="C29" s="139" t="s">
        <v>74</v>
      </c>
      <c r="D29" s="139"/>
      <c r="E29" s="139" t="s">
        <v>15</v>
      </c>
      <c r="F29" s="139" t="s">
        <v>65</v>
      </c>
      <c r="G29" s="139"/>
      <c r="H29" s="140"/>
      <c r="I29" s="179">
        <v>718.15</v>
      </c>
    </row>
    <row r="30" spans="1:33" s="166" customFormat="1" ht="27" customHeight="1">
      <c r="A30" s="203"/>
      <c r="B30" s="127"/>
      <c r="C30" s="139" t="s">
        <v>86</v>
      </c>
      <c r="D30" s="128"/>
      <c r="E30" s="9"/>
      <c r="F30" s="7"/>
      <c r="G30" s="9" t="s">
        <v>16</v>
      </c>
      <c r="H30" s="7">
        <v>19</v>
      </c>
      <c r="I30" s="148">
        <v>0</v>
      </c>
      <c r="L30" s="57"/>
      <c r="M30" s="47"/>
      <c r="N30" s="47"/>
      <c r="O30" s="43"/>
      <c r="P30" s="44"/>
      <c r="Q30" s="49"/>
      <c r="R30" s="46"/>
      <c r="S30" s="43"/>
      <c r="T30" s="43"/>
      <c r="U30" s="44"/>
      <c r="V30" s="49"/>
      <c r="W30" s="113"/>
      <c r="X30" s="117"/>
      <c r="Y30" s="117"/>
      <c r="Z30" s="117"/>
    </row>
    <row r="31" spans="1:33" ht="31.5">
      <c r="A31" s="204"/>
      <c r="B31" s="7">
        <v>1</v>
      </c>
      <c r="C31" s="167" t="s">
        <v>59</v>
      </c>
      <c r="E31" s="9" t="s">
        <v>15</v>
      </c>
      <c r="F31" s="174" t="s">
        <v>67</v>
      </c>
      <c r="G31" s="140"/>
      <c r="H31" s="140"/>
      <c r="I31" s="179">
        <v>1022</v>
      </c>
    </row>
    <row r="32" spans="1:33" s="10" customFormat="1" ht="36.75" customHeight="1">
      <c r="A32" s="127" t="s">
        <v>34</v>
      </c>
      <c r="B32" s="7">
        <v>1</v>
      </c>
      <c r="C32" s="139" t="s">
        <v>29</v>
      </c>
      <c r="D32" s="128"/>
      <c r="E32" s="128" t="s">
        <v>50</v>
      </c>
      <c r="F32" s="141"/>
      <c r="G32" s="9"/>
      <c r="H32" s="7"/>
      <c r="I32" s="179">
        <v>239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32"/>
    </row>
    <row r="33" spans="1:28" s="10" customFormat="1" ht="24.75" customHeight="1">
      <c r="A33" s="202" t="s">
        <v>24</v>
      </c>
      <c r="B33" s="7">
        <v>1</v>
      </c>
      <c r="C33" s="139" t="s">
        <v>80</v>
      </c>
      <c r="D33" s="128" t="s">
        <v>25</v>
      </c>
      <c r="E33" s="9"/>
      <c r="F33" s="141"/>
      <c r="G33" s="9"/>
      <c r="H33" s="7"/>
      <c r="I33" s="201">
        <v>4141</v>
      </c>
      <c r="J33" s="53"/>
      <c r="K33" s="53"/>
      <c r="L33" s="70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32"/>
    </row>
    <row r="34" spans="1:28" s="10" customFormat="1" ht="24.75" customHeight="1">
      <c r="A34" s="203"/>
      <c r="B34" s="7">
        <v>1</v>
      </c>
      <c r="C34" s="139" t="s">
        <v>73</v>
      </c>
      <c r="D34" s="128"/>
      <c r="E34" s="9" t="s">
        <v>15</v>
      </c>
      <c r="F34" s="141" t="s">
        <v>65</v>
      </c>
      <c r="G34" s="9"/>
      <c r="H34" s="7"/>
      <c r="I34" s="201"/>
      <c r="J34" s="53"/>
      <c r="K34" s="53"/>
      <c r="L34" s="70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32"/>
    </row>
    <row r="35" spans="1:28" s="10" customFormat="1" ht="24.75" customHeight="1">
      <c r="A35" s="203"/>
      <c r="B35" s="7">
        <v>1</v>
      </c>
      <c r="C35" s="139" t="s">
        <v>44</v>
      </c>
      <c r="D35" s="128"/>
      <c r="E35" s="9"/>
      <c r="F35" s="141"/>
      <c r="G35" s="9"/>
      <c r="H35" s="7"/>
      <c r="I35" s="201"/>
      <c r="J35" s="53"/>
      <c r="K35" s="53"/>
      <c r="L35" s="70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32"/>
    </row>
    <row r="36" spans="1:28" s="166" customFormat="1" ht="27" customHeight="1">
      <c r="A36" s="203"/>
      <c r="B36" s="127"/>
      <c r="C36" s="139" t="s">
        <v>79</v>
      </c>
      <c r="D36" s="128"/>
      <c r="E36" s="9"/>
      <c r="F36" s="7"/>
      <c r="G36" s="9" t="s">
        <v>16</v>
      </c>
      <c r="H36" s="7">
        <v>29</v>
      </c>
      <c r="I36" s="148">
        <v>0</v>
      </c>
      <c r="L36" s="57"/>
      <c r="M36" s="47"/>
      <c r="N36" s="47"/>
      <c r="O36" s="43"/>
      <c r="P36" s="44"/>
      <c r="Q36" s="49"/>
      <c r="R36" s="46"/>
      <c r="S36" s="43"/>
      <c r="T36" s="43"/>
      <c r="U36" s="44"/>
      <c r="V36" s="49"/>
      <c r="W36" s="113"/>
      <c r="X36" s="117"/>
      <c r="Y36" s="117"/>
      <c r="Z36" s="117"/>
    </row>
    <row r="37" spans="1:28" ht="31.5">
      <c r="A37" s="204"/>
      <c r="B37" s="7">
        <v>1</v>
      </c>
      <c r="C37" s="139" t="s">
        <v>76</v>
      </c>
      <c r="D37" s="129" t="s">
        <v>45</v>
      </c>
      <c r="E37" s="9" t="s">
        <v>46</v>
      </c>
      <c r="F37" s="180"/>
      <c r="G37" s="153"/>
      <c r="H37" s="175"/>
      <c r="I37" s="179">
        <v>861.25</v>
      </c>
      <c r="J37"/>
      <c r="K37"/>
      <c r="L37"/>
      <c r="M37"/>
    </row>
    <row r="38" spans="1:28" ht="24.75" customHeight="1">
      <c r="A38" s="200" t="s">
        <v>47</v>
      </c>
      <c r="B38" s="7">
        <v>1</v>
      </c>
      <c r="C38" s="139" t="s">
        <v>72</v>
      </c>
      <c r="D38" s="163"/>
      <c r="E38" s="9" t="s">
        <v>66</v>
      </c>
      <c r="F38" s="180"/>
      <c r="G38" s="153"/>
      <c r="H38" s="175"/>
      <c r="I38" s="179">
        <v>355.09999999999997</v>
      </c>
      <c r="J38"/>
      <c r="K38"/>
      <c r="L38"/>
      <c r="M38"/>
    </row>
    <row r="39" spans="1:28" s="166" customFormat="1" ht="27" customHeight="1">
      <c r="A39" s="200"/>
      <c r="B39" s="127"/>
      <c r="C39" s="139" t="s">
        <v>87</v>
      </c>
      <c r="D39" s="128"/>
      <c r="E39" s="9"/>
      <c r="F39" s="7"/>
      <c r="G39" s="9" t="s">
        <v>16</v>
      </c>
      <c r="H39" s="7">
        <v>1.5</v>
      </c>
      <c r="I39" s="148">
        <v>0</v>
      </c>
      <c r="L39" s="57"/>
      <c r="M39" s="47"/>
      <c r="N39" s="47"/>
      <c r="O39" s="43"/>
      <c r="P39" s="44"/>
      <c r="Q39" s="49"/>
      <c r="R39" s="46"/>
      <c r="S39" s="43"/>
      <c r="T39" s="43"/>
      <c r="U39" s="44"/>
      <c r="V39" s="49"/>
      <c r="W39" s="113"/>
      <c r="X39" s="117"/>
      <c r="Y39" s="117"/>
      <c r="Z39" s="117"/>
    </row>
    <row r="40" spans="1:28" s="10" customFormat="1" ht="24.75" customHeight="1">
      <c r="A40" s="200"/>
      <c r="B40" s="7">
        <v>1</v>
      </c>
      <c r="C40" s="139" t="s">
        <v>29</v>
      </c>
      <c r="D40" s="128"/>
      <c r="E40" s="196" t="s">
        <v>50</v>
      </c>
      <c r="F40" s="141"/>
      <c r="G40" s="9"/>
      <c r="H40" s="7"/>
      <c r="I40" s="179">
        <v>239</v>
      </c>
      <c r="J40" s="53"/>
      <c r="K40" s="53"/>
      <c r="L40" s="7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32"/>
    </row>
    <row r="41" spans="1:28" s="6" customFormat="1" ht="24.75" customHeight="1">
      <c r="A41" s="127" t="s">
        <v>48</v>
      </c>
      <c r="B41" s="7">
        <v>1</v>
      </c>
      <c r="C41" s="139" t="s">
        <v>29</v>
      </c>
      <c r="D41" s="128"/>
      <c r="E41" s="196"/>
      <c r="F41" s="141"/>
      <c r="G41" s="9"/>
      <c r="H41" s="7"/>
      <c r="I41" s="179">
        <v>239</v>
      </c>
      <c r="J41" s="53"/>
      <c r="K41" s="53"/>
      <c r="L41" s="70"/>
    </row>
    <row r="42" spans="1:28" s="6" customFormat="1" ht="24.75" customHeight="1">
      <c r="A42" s="127" t="s">
        <v>49</v>
      </c>
      <c r="B42" s="7">
        <v>2</v>
      </c>
      <c r="C42" s="139" t="s">
        <v>29</v>
      </c>
      <c r="D42" s="128"/>
      <c r="E42" s="196"/>
      <c r="F42" s="141"/>
      <c r="G42" s="9"/>
      <c r="H42" s="7"/>
      <c r="I42" s="179">
        <v>478</v>
      </c>
      <c r="J42" s="53"/>
      <c r="K42" s="53"/>
      <c r="L42" s="70"/>
    </row>
    <row r="43" spans="1:28" s="10" customFormat="1" ht="24.75" customHeight="1">
      <c r="A43" s="202" t="s">
        <v>22</v>
      </c>
      <c r="B43" s="7">
        <v>1</v>
      </c>
      <c r="C43" s="139" t="s">
        <v>54</v>
      </c>
      <c r="D43" s="128"/>
      <c r="E43" s="9"/>
      <c r="F43" s="141"/>
      <c r="G43" s="9"/>
      <c r="H43" s="7"/>
      <c r="I43" s="179">
        <v>1581.5730000000001</v>
      </c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32"/>
    </row>
    <row r="44" spans="1:28" s="10" customFormat="1" ht="24.75" customHeight="1">
      <c r="A44" s="203"/>
      <c r="B44" s="7">
        <v>1</v>
      </c>
      <c r="C44" s="139" t="s">
        <v>35</v>
      </c>
      <c r="D44" s="128"/>
      <c r="E44" s="9"/>
      <c r="F44" s="141"/>
      <c r="G44" s="9"/>
      <c r="H44" s="7"/>
      <c r="I44" s="201">
        <v>1440.8</v>
      </c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32"/>
    </row>
    <row r="45" spans="1:28" s="10" customFormat="1" ht="24.75" customHeight="1">
      <c r="A45" s="203"/>
      <c r="B45" s="7">
        <v>1</v>
      </c>
      <c r="C45" s="139" t="s">
        <v>53</v>
      </c>
      <c r="D45" s="128"/>
      <c r="E45" s="9" t="s">
        <v>66</v>
      </c>
      <c r="F45" s="141"/>
      <c r="G45" s="9"/>
      <c r="H45" s="7"/>
      <c r="I45" s="201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32"/>
    </row>
    <row r="46" spans="1:28" s="10" customFormat="1" ht="24.75" customHeight="1">
      <c r="A46" s="204"/>
      <c r="B46" s="7">
        <v>1</v>
      </c>
      <c r="C46" s="141" t="s">
        <v>52</v>
      </c>
      <c r="D46" s="128"/>
      <c r="E46" s="9"/>
      <c r="F46" s="141"/>
      <c r="G46" s="9"/>
      <c r="H46" s="7"/>
      <c r="I46" s="201"/>
      <c r="J46" s="53"/>
      <c r="K46" s="53"/>
      <c r="L46" s="7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32"/>
    </row>
    <row r="47" spans="1:28" s="166" customFormat="1" ht="27" customHeight="1">
      <c r="A47" s="181"/>
      <c r="B47" s="127"/>
      <c r="C47" s="139" t="s">
        <v>79</v>
      </c>
      <c r="D47" s="128"/>
      <c r="E47" s="9"/>
      <c r="F47" s="7"/>
      <c r="G47" s="9" t="s">
        <v>16</v>
      </c>
      <c r="H47" s="7">
        <v>14</v>
      </c>
      <c r="I47" s="148">
        <v>0</v>
      </c>
      <c r="L47" s="57"/>
      <c r="M47" s="47"/>
      <c r="N47" s="47"/>
      <c r="O47" s="43"/>
      <c r="P47" s="44"/>
      <c r="Q47" s="49"/>
      <c r="R47" s="46"/>
      <c r="S47" s="43"/>
      <c r="T47" s="43"/>
      <c r="U47" s="44"/>
      <c r="V47" s="49"/>
      <c r="W47" s="113"/>
      <c r="X47" s="117"/>
      <c r="Y47" s="117"/>
      <c r="Z47" s="117"/>
    </row>
    <row r="48" spans="1:28" s="10" customFormat="1" ht="31.5">
      <c r="A48" s="127" t="s">
        <v>30</v>
      </c>
      <c r="B48" s="7">
        <v>1</v>
      </c>
      <c r="C48" s="139" t="s">
        <v>29</v>
      </c>
      <c r="D48" s="128"/>
      <c r="E48" s="128" t="s">
        <v>50</v>
      </c>
      <c r="F48" s="141"/>
      <c r="G48" s="9"/>
      <c r="H48" s="7"/>
      <c r="I48" s="179">
        <v>239</v>
      </c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32"/>
    </row>
    <row r="49" spans="1:28" s="10" customFormat="1" ht="24.75" customHeight="1">
      <c r="A49" s="202" t="s">
        <v>23</v>
      </c>
      <c r="B49" s="7">
        <v>1</v>
      </c>
      <c r="C49" s="139" t="s">
        <v>54</v>
      </c>
      <c r="D49" s="128"/>
      <c r="E49" s="9"/>
      <c r="F49" s="141"/>
      <c r="G49" s="9"/>
      <c r="H49" s="7"/>
      <c r="I49" s="179">
        <v>1581.5730000000001</v>
      </c>
      <c r="J49" s="6"/>
      <c r="K49" s="6"/>
      <c r="L49" s="6"/>
      <c r="M49" s="18"/>
      <c r="N49" s="15"/>
      <c r="O49" s="15"/>
      <c r="P49" s="15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32"/>
    </row>
    <row r="50" spans="1:28" s="10" customFormat="1" ht="24.75" customHeight="1">
      <c r="A50" s="203"/>
      <c r="B50" s="7">
        <v>1</v>
      </c>
      <c r="C50" s="139" t="s">
        <v>51</v>
      </c>
      <c r="D50" s="9" t="s">
        <v>25</v>
      </c>
      <c r="E50" s="9"/>
      <c r="F50" s="141"/>
      <c r="G50" s="9"/>
      <c r="H50" s="7"/>
      <c r="I50" s="201">
        <v>1022.0999999999999</v>
      </c>
      <c r="J50" s="6"/>
      <c r="K50" s="6"/>
      <c r="L50" s="6"/>
      <c r="M50" s="18"/>
      <c r="N50" s="15"/>
      <c r="O50" s="15"/>
      <c r="P50" s="15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32"/>
    </row>
    <row r="51" spans="1:28" s="10" customFormat="1" ht="24.75" customHeight="1">
      <c r="A51" s="203"/>
      <c r="B51" s="7">
        <v>1</v>
      </c>
      <c r="C51" s="139" t="s">
        <v>53</v>
      </c>
      <c r="D51" s="9"/>
      <c r="E51" s="9"/>
      <c r="F51" s="141"/>
      <c r="G51" s="9"/>
      <c r="H51" s="7"/>
      <c r="I51" s="201"/>
      <c r="J51" s="6"/>
      <c r="K51" s="6"/>
      <c r="L51" s="6"/>
      <c r="M51" s="18"/>
      <c r="N51" s="15"/>
      <c r="O51" s="15"/>
      <c r="P51" s="15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32"/>
    </row>
    <row r="52" spans="1:28" s="10" customFormat="1" ht="24.75" customHeight="1">
      <c r="A52" s="204"/>
      <c r="B52" s="7">
        <v>1</v>
      </c>
      <c r="C52" s="141" t="s">
        <v>52</v>
      </c>
      <c r="D52" s="128"/>
      <c r="E52" s="9"/>
      <c r="F52" s="141"/>
      <c r="G52" s="9"/>
      <c r="H52" s="7"/>
      <c r="I52" s="201"/>
      <c r="J52" s="53"/>
      <c r="K52" s="53"/>
      <c r="L52" s="7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32"/>
    </row>
    <row r="53" spans="1:28" s="166" customFormat="1" ht="27" customHeight="1">
      <c r="A53" s="181"/>
      <c r="B53" s="127"/>
      <c r="C53" s="139" t="s">
        <v>79</v>
      </c>
      <c r="D53" s="128"/>
      <c r="E53" s="9"/>
      <c r="F53" s="7"/>
      <c r="G53" s="9" t="s">
        <v>16</v>
      </c>
      <c r="H53" s="7">
        <v>7</v>
      </c>
      <c r="I53" s="148">
        <v>0</v>
      </c>
      <c r="L53" s="57"/>
      <c r="M53" s="47"/>
      <c r="N53" s="47"/>
      <c r="O53" s="43"/>
      <c r="P53" s="44"/>
      <c r="Q53" s="49"/>
      <c r="R53" s="46"/>
      <c r="S53" s="43"/>
      <c r="T53" s="43"/>
      <c r="U53" s="44"/>
      <c r="V53" s="49"/>
      <c r="W53" s="113"/>
      <c r="X53" s="117"/>
      <c r="Y53" s="117"/>
      <c r="Z53" s="117"/>
    </row>
    <row r="54" spans="1:28" s="10" customFormat="1" ht="31.5">
      <c r="A54" s="127" t="s">
        <v>31</v>
      </c>
      <c r="B54" s="7">
        <v>1</v>
      </c>
      <c r="C54" s="139" t="s">
        <v>29</v>
      </c>
      <c r="D54" s="128"/>
      <c r="E54" s="128" t="s">
        <v>50</v>
      </c>
      <c r="F54" s="141"/>
      <c r="G54" s="9"/>
      <c r="H54" s="7"/>
      <c r="I54" s="179">
        <v>239</v>
      </c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32"/>
    </row>
    <row r="55" spans="1:28" s="10" customFormat="1" ht="24.75" customHeight="1">
      <c r="A55" s="127" t="s">
        <v>32</v>
      </c>
      <c r="B55" s="7">
        <v>1</v>
      </c>
      <c r="C55" s="139" t="s">
        <v>54</v>
      </c>
      <c r="D55" s="128"/>
      <c r="E55" s="9"/>
      <c r="F55" s="141"/>
      <c r="G55" s="128"/>
      <c r="H55" s="7"/>
      <c r="I55" s="179">
        <v>1601.13</v>
      </c>
      <c r="J55" s="6"/>
      <c r="K55" s="6"/>
      <c r="L55" s="6"/>
      <c r="M55" s="18"/>
      <c r="N55" s="15"/>
      <c r="O55" s="15"/>
      <c r="P55" s="15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32"/>
    </row>
    <row r="56" spans="1:28" s="6" customFormat="1" ht="13.5" customHeight="1">
      <c r="A56" s="127"/>
      <c r="B56" s="7"/>
      <c r="C56" s="139"/>
      <c r="D56" s="128"/>
      <c r="E56" s="9"/>
      <c r="F56" s="141"/>
      <c r="G56" s="128"/>
      <c r="H56" s="7"/>
      <c r="I56" s="179"/>
      <c r="M56" s="18"/>
      <c r="N56" s="15"/>
      <c r="O56" s="15"/>
      <c r="P56" s="15"/>
    </row>
    <row r="57" spans="1:28" ht="31.5">
      <c r="A57" s="199" t="s">
        <v>40</v>
      </c>
      <c r="B57" s="7">
        <v>1</v>
      </c>
      <c r="C57" s="165" t="s">
        <v>61</v>
      </c>
      <c r="D57" s="140"/>
      <c r="E57" s="177" t="s">
        <v>15</v>
      </c>
      <c r="F57" s="158" t="s">
        <v>65</v>
      </c>
      <c r="G57" s="178"/>
      <c r="H57" s="140"/>
      <c r="I57" s="179">
        <v>6115.1399999999994</v>
      </c>
      <c r="L57" s="136"/>
      <c r="M57" s="138"/>
    </row>
    <row r="58" spans="1:28" ht="24.75" customHeight="1">
      <c r="A58" s="199"/>
      <c r="B58" s="7" t="s">
        <v>68</v>
      </c>
      <c r="C58" s="165" t="s">
        <v>69</v>
      </c>
      <c r="D58" s="140"/>
      <c r="F58" s="176"/>
      <c r="H58" s="140"/>
      <c r="I58" s="179">
        <v>757.2</v>
      </c>
      <c r="L58" s="136"/>
      <c r="M58" s="138"/>
    </row>
    <row r="59" spans="1:28" ht="24.75" customHeight="1">
      <c r="A59" s="199"/>
      <c r="B59" s="7" t="s">
        <v>68</v>
      </c>
      <c r="C59" s="177" t="s">
        <v>71</v>
      </c>
      <c r="D59" s="140"/>
      <c r="E59" s="158"/>
      <c r="F59" s="158"/>
      <c r="G59" s="140"/>
      <c r="H59" s="140"/>
      <c r="I59" s="179">
        <v>2186.4</v>
      </c>
      <c r="L59" s="136"/>
      <c r="M59" s="138"/>
    </row>
    <row r="60" spans="1:28" ht="27.75" customHeight="1">
      <c r="I60" s="183" t="s">
        <v>78</v>
      </c>
    </row>
    <row r="61" spans="1:28" ht="24" customHeight="1">
      <c r="A61" s="132" t="s">
        <v>89</v>
      </c>
      <c r="I61" s="41">
        <f>SUM(I7:I59)</f>
        <v>45942.295999999988</v>
      </c>
      <c r="L61" s="3"/>
    </row>
    <row r="62" spans="1:28" s="1" customFormat="1" ht="21.75" customHeight="1">
      <c r="A62" s="189" t="s">
        <v>85</v>
      </c>
      <c r="B62" s="3"/>
      <c r="C62" s="11"/>
      <c r="D62" s="146"/>
      <c r="G62" s="11"/>
      <c r="H62" s="11"/>
      <c r="I62" s="41">
        <f>SUM(I6:I59)</f>
        <v>45942.295999999988</v>
      </c>
      <c r="J62" s="3"/>
      <c r="K62" s="48"/>
      <c r="L62" s="21"/>
      <c r="M62" s="28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8" s="1" customFormat="1" ht="21.75" customHeight="1">
      <c r="A63" s="189" t="s">
        <v>91</v>
      </c>
      <c r="B63" s="3"/>
      <c r="C63" s="11"/>
      <c r="D63" s="11"/>
      <c r="G63" s="11"/>
      <c r="H63" s="11"/>
      <c r="I63" s="41"/>
      <c r="J63" s="3"/>
      <c r="K63" s="48"/>
      <c r="L63" s="21"/>
      <c r="M63" s="28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8" s="1" customFormat="1" ht="21.75" customHeight="1">
      <c r="A64" s="189" t="s">
        <v>64</v>
      </c>
      <c r="B64" s="3"/>
      <c r="C64" s="11"/>
      <c r="D64" s="11"/>
      <c r="G64" s="11"/>
      <c r="H64" s="11"/>
      <c r="I64" s="41"/>
      <c r="J64" s="3"/>
      <c r="K64" s="48"/>
      <c r="L64" s="21"/>
      <c r="M64" s="28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s="1" customFormat="1" ht="21.75" customHeight="1">
      <c r="A65" s="189" t="s">
        <v>90</v>
      </c>
      <c r="B65" s="3"/>
      <c r="C65" s="11"/>
      <c r="D65" s="11"/>
      <c r="G65" s="11"/>
      <c r="H65" s="11"/>
      <c r="I65" s="41"/>
      <c r="J65" s="3"/>
      <c r="K65" s="48"/>
      <c r="L65" s="21"/>
      <c r="M65" s="28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s="1" customFormat="1">
      <c r="A66"/>
      <c r="B66" s="3"/>
      <c r="C66" s="11"/>
      <c r="D66" s="11"/>
      <c r="G66" s="11"/>
      <c r="H66" s="11"/>
      <c r="I66" s="41"/>
      <c r="J66" s="3"/>
      <c r="K66" s="48"/>
      <c r="L66" s="21"/>
      <c r="M66" s="28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s="1" customFormat="1" ht="117" customHeight="1">
      <c r="A67"/>
      <c r="B67" s="3"/>
      <c r="C67" s="11"/>
      <c r="D67" s="11"/>
      <c r="G67" s="11"/>
      <c r="H67" s="11"/>
      <c r="I67" s="41"/>
      <c r="J67" s="3"/>
      <c r="K67" s="48"/>
      <c r="L67" s="21"/>
      <c r="M67" s="28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s="1" customFormat="1">
      <c r="A68"/>
      <c r="B68" s="3"/>
      <c r="C68" s="11"/>
      <c r="D68" s="11"/>
      <c r="G68" s="11"/>
      <c r="H68" s="11"/>
      <c r="I68" s="41"/>
      <c r="J68" s="3"/>
      <c r="K68" s="48"/>
      <c r="L68" s="21"/>
      <c r="M68" s="2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s="1" customFormat="1">
      <c r="A69"/>
      <c r="B69" s="3"/>
      <c r="C69" s="11"/>
      <c r="D69" s="11"/>
      <c r="G69" s="11"/>
      <c r="H69" s="11"/>
      <c r="I69" s="41"/>
      <c r="J69" s="3"/>
      <c r="K69" s="48"/>
      <c r="L69" s="21"/>
      <c r="M69" s="28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s="1" customFormat="1">
      <c r="A70"/>
      <c r="B70" s="3"/>
      <c r="C70" s="11"/>
      <c r="D70" s="11"/>
      <c r="G70" s="11"/>
      <c r="H70" s="11"/>
      <c r="I70" s="41"/>
      <c r="J70" s="3"/>
      <c r="K70" s="48"/>
      <c r="L70" s="21"/>
      <c r="M70" s="28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s="1" customFormat="1">
      <c r="A71"/>
      <c r="B71" s="3"/>
      <c r="C71" s="11"/>
      <c r="D71" s="11"/>
      <c r="G71" s="11"/>
      <c r="H71" s="11"/>
      <c r="I71" s="41"/>
      <c r="J71" s="3"/>
      <c r="K71" s="48"/>
      <c r="L71" s="21"/>
      <c r="M71" s="28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s="1" customFormat="1">
      <c r="A72"/>
      <c r="B72" s="3"/>
      <c r="C72" s="11"/>
      <c r="D72" s="11"/>
      <c r="G72" s="11"/>
      <c r="H72" s="11"/>
      <c r="I72" s="41"/>
      <c r="J72" s="3"/>
      <c r="K72" s="48"/>
      <c r="L72" s="21"/>
      <c r="M72" s="28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s="1" customFormat="1">
      <c r="A73"/>
      <c r="B73" s="3"/>
      <c r="C73" s="11"/>
      <c r="D73" s="11"/>
      <c r="G73" s="11"/>
      <c r="H73" s="11"/>
      <c r="I73" s="41"/>
      <c r="J73" s="3"/>
      <c r="K73" s="48"/>
      <c r="L73" s="21"/>
      <c r="M73" s="28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s="1" customFormat="1">
      <c r="A74"/>
      <c r="B74" s="3"/>
      <c r="C74" s="11"/>
      <c r="D74" s="11"/>
      <c r="G74" s="11"/>
      <c r="H74" s="11"/>
      <c r="I74" s="41"/>
      <c r="J74" s="3"/>
      <c r="K74" s="48"/>
      <c r="L74" s="21"/>
      <c r="M74" s="28"/>
      <c r="N74"/>
      <c r="O74"/>
      <c r="P74"/>
      <c r="Q74"/>
      <c r="R74"/>
      <c r="S74"/>
      <c r="T74"/>
      <c r="U74"/>
      <c r="V74"/>
      <c r="W74"/>
      <c r="X74"/>
      <c r="Y74"/>
      <c r="Z74"/>
    </row>
  </sheetData>
  <mergeCells count="18">
    <mergeCell ref="A43:A46"/>
    <mergeCell ref="A49:A52"/>
    <mergeCell ref="A38:A40"/>
    <mergeCell ref="E40:E42"/>
    <mergeCell ref="A57:A59"/>
    <mergeCell ref="I8:I10"/>
    <mergeCell ref="I13:I15"/>
    <mergeCell ref="I18:I20"/>
    <mergeCell ref="I21:I23"/>
    <mergeCell ref="I26:I28"/>
    <mergeCell ref="I33:I35"/>
    <mergeCell ref="I44:I46"/>
    <mergeCell ref="I50:I52"/>
    <mergeCell ref="A26:A31"/>
    <mergeCell ref="A7:A12"/>
    <mergeCell ref="A13:A17"/>
    <mergeCell ref="A18:A25"/>
    <mergeCell ref="A33:A37"/>
  </mergeCells>
  <printOptions horizontalCentered="1" verticalCentered="1"/>
  <pageMargins left="0.25" right="0.25" top="0.75" bottom="0.75" header="0.3" footer="0.3"/>
  <pageSetup paperSize="8" scale="5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018D4-EED5-4273-9E25-4E3FA2CAACDF}">
  <sheetPr>
    <pageSetUpPr fitToPage="1"/>
  </sheetPr>
  <dimension ref="A1:W23"/>
  <sheetViews>
    <sheetView zoomScale="80" zoomScaleNormal="80" zoomScalePageLayoutView="70" workbookViewId="0">
      <selection activeCell="C2" sqref="C2"/>
    </sheetView>
  </sheetViews>
  <sheetFormatPr defaultColWidth="11.125" defaultRowHeight="15.75"/>
  <cols>
    <col min="1" max="1" width="33" bestFit="1" customWidth="1"/>
    <col min="2" max="2" width="11.25" style="3" customWidth="1"/>
    <col min="3" max="3" width="54.125" style="11" customWidth="1"/>
    <col min="4" max="4" width="24.25" style="11" customWidth="1"/>
    <col min="5" max="5" width="22.875" style="11" customWidth="1"/>
    <col min="6" max="6" width="16" style="41" customWidth="1"/>
    <col min="7" max="7" width="10.875" style="3" customWidth="1"/>
    <col min="8" max="8" width="7.5" style="48" customWidth="1"/>
    <col min="9" max="9" width="11.625" style="21" customWidth="1"/>
    <col min="10" max="10" width="12.375" style="28" bestFit="1" customWidth="1"/>
  </cols>
  <sheetData>
    <row r="1" spans="1:23" ht="18.75" customHeight="1">
      <c r="B1" s="2"/>
      <c r="C1" s="45"/>
      <c r="D1" s="45"/>
      <c r="E1" s="45"/>
      <c r="F1" s="25"/>
      <c r="G1" s="2"/>
      <c r="H1" s="31"/>
      <c r="J1" s="17"/>
      <c r="K1" s="13"/>
      <c r="L1" s="13"/>
      <c r="M1" s="13"/>
    </row>
    <row r="2" spans="1:23" ht="94.5" customHeight="1">
      <c r="B2" s="2"/>
      <c r="C2" s="45"/>
      <c r="D2" s="45"/>
      <c r="E2" s="45"/>
      <c r="F2" s="25"/>
      <c r="G2" s="2"/>
      <c r="H2" s="31"/>
      <c r="J2" s="17"/>
      <c r="K2" s="13"/>
      <c r="L2" s="13"/>
      <c r="M2" s="13"/>
    </row>
    <row r="3" spans="1:23" ht="38.25" customHeight="1">
      <c r="A3" s="184" t="s">
        <v>83</v>
      </c>
      <c r="B3" s="77"/>
      <c r="C3" s="110"/>
      <c r="D3" s="110"/>
      <c r="E3" s="110"/>
      <c r="F3" s="187" t="s">
        <v>84</v>
      </c>
      <c r="G3" s="2"/>
      <c r="H3" s="31"/>
      <c r="J3" s="17"/>
      <c r="K3" s="13"/>
      <c r="L3" s="13"/>
      <c r="M3" s="13"/>
    </row>
    <row r="4" spans="1:23" ht="38.25" customHeight="1">
      <c r="A4" s="133"/>
      <c r="B4" s="83"/>
      <c r="C4" s="111"/>
      <c r="D4" s="120"/>
      <c r="E4" s="120"/>
      <c r="F4" s="188">
        <v>45062</v>
      </c>
      <c r="G4" s="186"/>
      <c r="H4" s="34"/>
      <c r="J4" s="17"/>
      <c r="K4" s="13"/>
      <c r="L4" s="13"/>
      <c r="M4" s="13"/>
    </row>
    <row r="5" spans="1:23" s="8" customFormat="1" ht="100.5" customHeight="1">
      <c r="A5" s="87" t="s">
        <v>0</v>
      </c>
      <c r="B5" s="87" t="s">
        <v>5</v>
      </c>
      <c r="C5" s="88" t="s">
        <v>6</v>
      </c>
      <c r="D5" s="88" t="s">
        <v>12</v>
      </c>
      <c r="E5" s="191" t="s">
        <v>100</v>
      </c>
      <c r="F5" s="88"/>
      <c r="G5" s="37"/>
      <c r="H5" s="35"/>
      <c r="I5" s="38"/>
      <c r="J5" s="23"/>
      <c r="K5" s="40"/>
      <c r="L5" s="40"/>
      <c r="M5" s="40"/>
    </row>
    <row r="6" spans="1:23" ht="38.25" customHeight="1">
      <c r="A6" s="182"/>
      <c r="B6" s="24"/>
      <c r="C6" s="123"/>
      <c r="D6" s="126"/>
      <c r="E6" s="126"/>
      <c r="F6" s="185"/>
      <c r="G6" s="43"/>
      <c r="H6" s="44"/>
      <c r="I6" s="22"/>
      <c r="J6" s="18"/>
      <c r="K6" s="45"/>
      <c r="L6" s="45"/>
      <c r="M6" s="45"/>
    </row>
    <row r="7" spans="1:23" s="166" customFormat="1" ht="27" customHeight="1">
      <c r="A7" s="190" t="s">
        <v>33</v>
      </c>
      <c r="B7" s="127"/>
      <c r="C7" s="139" t="s">
        <v>79</v>
      </c>
      <c r="D7" s="9" t="s">
        <v>16</v>
      </c>
      <c r="E7" s="7" t="s">
        <v>93</v>
      </c>
      <c r="F7" s="148"/>
      <c r="I7" s="57"/>
      <c r="J7" s="47"/>
      <c r="K7" s="47"/>
      <c r="L7" s="43"/>
      <c r="M7" s="44"/>
      <c r="N7" s="49"/>
      <c r="O7" s="46"/>
      <c r="P7" s="43"/>
      <c r="Q7" s="43"/>
      <c r="R7" s="44"/>
      <c r="S7" s="49"/>
      <c r="T7" s="113"/>
      <c r="U7" s="117"/>
      <c r="V7" s="117"/>
      <c r="W7" s="117"/>
    </row>
    <row r="8" spans="1:23" s="166" customFormat="1" ht="27" customHeight="1">
      <c r="A8" s="190" t="s">
        <v>37</v>
      </c>
      <c r="B8" s="127"/>
      <c r="C8" s="139" t="s">
        <v>79</v>
      </c>
      <c r="D8" s="9" t="s">
        <v>16</v>
      </c>
      <c r="E8" s="7" t="s">
        <v>93</v>
      </c>
      <c r="F8" s="148"/>
      <c r="I8" s="57"/>
      <c r="J8" s="47"/>
      <c r="K8" s="47"/>
      <c r="L8" s="43"/>
      <c r="M8" s="44"/>
      <c r="N8" s="49"/>
      <c r="O8" s="46"/>
      <c r="P8" s="43"/>
      <c r="Q8" s="43"/>
      <c r="R8" s="44"/>
      <c r="S8" s="49"/>
      <c r="T8" s="113"/>
      <c r="U8" s="117"/>
      <c r="V8" s="117"/>
      <c r="W8" s="117"/>
    </row>
    <row r="9" spans="1:23" s="166" customFormat="1" ht="27" customHeight="1">
      <c r="A9" s="190" t="s">
        <v>38</v>
      </c>
      <c r="B9" s="127"/>
      <c r="C9" s="139" t="s">
        <v>79</v>
      </c>
      <c r="D9" s="9" t="s">
        <v>16</v>
      </c>
      <c r="E9" s="7" t="s">
        <v>94</v>
      </c>
      <c r="F9" s="148"/>
      <c r="I9" s="57"/>
      <c r="J9" s="47"/>
      <c r="K9" s="47"/>
      <c r="L9" s="43"/>
      <c r="M9" s="44"/>
      <c r="N9" s="49"/>
      <c r="O9" s="46"/>
      <c r="P9" s="43"/>
      <c r="Q9" s="43"/>
      <c r="R9" s="44"/>
      <c r="S9" s="49"/>
      <c r="T9" s="113"/>
      <c r="U9" s="117"/>
      <c r="V9" s="117"/>
      <c r="W9" s="117"/>
    </row>
    <row r="10" spans="1:23" s="166" customFormat="1" ht="27" customHeight="1">
      <c r="A10" s="190" t="s">
        <v>17</v>
      </c>
      <c r="B10" s="127"/>
      <c r="C10" s="139" t="s">
        <v>86</v>
      </c>
      <c r="D10" s="9" t="s">
        <v>16</v>
      </c>
      <c r="E10" s="7" t="s">
        <v>95</v>
      </c>
      <c r="F10" s="148"/>
      <c r="I10" s="57"/>
      <c r="J10" s="47"/>
      <c r="K10" s="47"/>
      <c r="L10" s="43"/>
      <c r="M10" s="44"/>
      <c r="N10" s="49"/>
      <c r="O10" s="46"/>
      <c r="P10" s="43"/>
      <c r="Q10" s="43"/>
      <c r="R10" s="44"/>
      <c r="S10" s="49"/>
      <c r="T10" s="113"/>
      <c r="U10" s="117"/>
      <c r="V10" s="117"/>
      <c r="W10" s="117"/>
    </row>
    <row r="11" spans="1:23" s="166" customFormat="1" ht="27" customHeight="1">
      <c r="A11" s="190" t="s">
        <v>24</v>
      </c>
      <c r="B11" s="127"/>
      <c r="C11" s="139" t="s">
        <v>79</v>
      </c>
      <c r="D11" s="9" t="s">
        <v>16</v>
      </c>
      <c r="E11" s="7" t="s">
        <v>96</v>
      </c>
      <c r="F11" s="148"/>
      <c r="I11" s="57"/>
      <c r="J11" s="47"/>
      <c r="K11" s="47"/>
      <c r="L11" s="43"/>
      <c r="M11" s="44"/>
      <c r="N11" s="49"/>
      <c r="O11" s="46"/>
      <c r="P11" s="43"/>
      <c r="Q11" s="43"/>
      <c r="R11" s="44"/>
      <c r="S11" s="49"/>
      <c r="T11" s="113"/>
      <c r="U11" s="117"/>
      <c r="V11" s="117"/>
      <c r="W11" s="117"/>
    </row>
    <row r="12" spans="1:23" s="166" customFormat="1" ht="27" customHeight="1">
      <c r="A12" s="147" t="s">
        <v>47</v>
      </c>
      <c r="B12" s="127"/>
      <c r="C12" s="139" t="s">
        <v>87</v>
      </c>
      <c r="D12" s="9" t="s">
        <v>16</v>
      </c>
      <c r="E12" s="7" t="s">
        <v>97</v>
      </c>
      <c r="F12" s="148"/>
      <c r="I12" s="57"/>
      <c r="J12" s="47"/>
      <c r="K12" s="47"/>
      <c r="L12" s="43"/>
      <c r="M12" s="44"/>
      <c r="N12" s="49"/>
      <c r="O12" s="46"/>
      <c r="P12" s="43"/>
      <c r="Q12" s="43"/>
      <c r="R12" s="44"/>
      <c r="S12" s="49"/>
      <c r="T12" s="113"/>
      <c r="U12" s="117"/>
      <c r="V12" s="117"/>
      <c r="W12" s="117"/>
    </row>
    <row r="13" spans="1:23" s="166" customFormat="1" ht="27" customHeight="1">
      <c r="A13" s="190" t="s">
        <v>22</v>
      </c>
      <c r="B13" s="127"/>
      <c r="C13" s="139" t="s">
        <v>79</v>
      </c>
      <c r="D13" s="9" t="s">
        <v>16</v>
      </c>
      <c r="E13" s="7" t="s">
        <v>98</v>
      </c>
      <c r="F13" s="148"/>
      <c r="I13" s="57"/>
      <c r="J13" s="47"/>
      <c r="K13" s="47"/>
      <c r="L13" s="43"/>
      <c r="M13" s="44"/>
      <c r="N13" s="49"/>
      <c r="O13" s="46"/>
      <c r="P13" s="43"/>
      <c r="Q13" s="43"/>
      <c r="R13" s="44"/>
      <c r="S13" s="49"/>
      <c r="T13" s="113"/>
      <c r="U13" s="117"/>
      <c r="V13" s="117"/>
      <c r="W13" s="117"/>
    </row>
    <row r="14" spans="1:23" s="166" customFormat="1" ht="27" customHeight="1">
      <c r="A14" s="190" t="s">
        <v>23</v>
      </c>
      <c r="B14" s="127"/>
      <c r="C14" s="139" t="s">
        <v>79</v>
      </c>
      <c r="D14" s="9" t="s">
        <v>16</v>
      </c>
      <c r="E14" s="7" t="s">
        <v>99</v>
      </c>
      <c r="F14" s="148"/>
      <c r="I14" s="57"/>
      <c r="J14" s="47"/>
      <c r="K14" s="47"/>
      <c r="L14" s="43"/>
      <c r="M14" s="44"/>
      <c r="N14" s="49"/>
      <c r="O14" s="46"/>
      <c r="P14" s="43"/>
      <c r="Q14" s="43"/>
      <c r="R14" s="44"/>
      <c r="S14" s="49"/>
      <c r="T14" s="113"/>
      <c r="U14" s="117"/>
      <c r="V14" s="117"/>
      <c r="W14" s="117"/>
    </row>
    <row r="15" spans="1:23" s="1" customFormat="1" ht="50.25" customHeight="1">
      <c r="A15"/>
      <c r="B15" s="3"/>
      <c r="C15" s="11"/>
      <c r="D15" s="11"/>
      <c r="E15" s="11"/>
      <c r="F15" s="41"/>
      <c r="G15" s="3"/>
      <c r="H15" s="48"/>
      <c r="I15" s="21"/>
      <c r="J15" s="28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23" s="1" customFormat="1" ht="117" customHeight="1">
      <c r="A16"/>
      <c r="B16" s="3"/>
      <c r="C16" s="11"/>
      <c r="D16" s="11"/>
      <c r="E16" s="11"/>
      <c r="F16" s="41"/>
      <c r="G16" s="3"/>
      <c r="H16" s="48"/>
      <c r="I16" s="21"/>
      <c r="J16" s="28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1:23" s="1" customFormat="1">
      <c r="A17"/>
      <c r="B17" s="3"/>
      <c r="C17" s="11"/>
      <c r="D17" s="11"/>
      <c r="E17" s="11"/>
      <c r="F17" s="41"/>
      <c r="G17" s="3"/>
      <c r="H17" s="48"/>
      <c r="I17" s="21"/>
      <c r="J17" s="28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s="1" customFormat="1">
      <c r="A18"/>
      <c r="B18" s="3"/>
      <c r="C18" s="11"/>
      <c r="D18" s="11"/>
      <c r="E18" s="11"/>
      <c r="F18" s="41"/>
      <c r="G18" s="3"/>
      <c r="H18" s="48"/>
      <c r="I18" s="21"/>
      <c r="J18" s="2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23" s="1" customFormat="1">
      <c r="A19"/>
      <c r="B19" s="3"/>
      <c r="C19" s="11"/>
      <c r="D19" s="11"/>
      <c r="E19" s="11"/>
      <c r="F19" s="41"/>
      <c r="G19" s="3"/>
      <c r="H19" s="48"/>
      <c r="I19" s="21"/>
      <c r="J19" s="28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1:23" s="1" customFormat="1">
      <c r="A20"/>
      <c r="B20" s="3"/>
      <c r="C20" s="11"/>
      <c r="D20" s="11"/>
      <c r="E20" s="11"/>
      <c r="F20" s="41"/>
      <c r="G20" s="3"/>
      <c r="H20" s="48"/>
      <c r="I20" s="21"/>
      <c r="J20" s="28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1:23" s="1" customFormat="1">
      <c r="A21"/>
      <c r="B21" s="3"/>
      <c r="C21" s="11"/>
      <c r="D21" s="11"/>
      <c r="E21" s="11"/>
      <c r="F21" s="41"/>
      <c r="G21" s="3"/>
      <c r="H21" s="48"/>
      <c r="I21" s="21"/>
      <c r="J21" s="28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1:23" s="1" customFormat="1">
      <c r="A22"/>
      <c r="B22" s="3"/>
      <c r="C22" s="11"/>
      <c r="D22" s="11"/>
      <c r="E22" s="11"/>
      <c r="F22" s="41"/>
      <c r="G22" s="3"/>
      <c r="H22" s="48"/>
      <c r="I22" s="21"/>
      <c r="J22" s="28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1:23" s="1" customFormat="1">
      <c r="A23"/>
      <c r="B23" s="3"/>
      <c r="C23" s="11"/>
      <c r="D23" s="11"/>
      <c r="E23" s="11"/>
      <c r="F23" s="41"/>
      <c r="G23" s="3"/>
      <c r="H23" s="48"/>
      <c r="I23" s="21"/>
      <c r="J23" s="28"/>
      <c r="K23"/>
      <c r="L23"/>
      <c r="M23"/>
      <c r="N23"/>
      <c r="O23"/>
      <c r="P23"/>
      <c r="Q23"/>
      <c r="R23"/>
      <c r="S23"/>
      <c r="T23"/>
      <c r="U23"/>
      <c r="V23"/>
      <c r="W23"/>
    </row>
  </sheetData>
  <printOptions horizontalCentered="1" verticalCentered="1"/>
  <pageMargins left="0.25" right="0.25" top="0.75" bottom="0.75" header="0.3" footer="0.3"/>
  <pageSetup paperSize="8" scale="8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39dbf7-a5b3-4eeb-9dff-eb084b7b473e" xsi:nil="true"/>
    <lcf76f155ced4ddcb4097134ff3c332f xmlns="0dddf3cb-0bd4-4e55-ab2c-5abd4ce7580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B20663067D104F808448A2CE098101" ma:contentTypeVersion="17" ma:contentTypeDescription="Create a new document." ma:contentTypeScope="" ma:versionID="b1bf5eea9a6ab251f10e09f192ecef6a">
  <xsd:schema xmlns:xsd="http://www.w3.org/2001/XMLSchema" xmlns:xs="http://www.w3.org/2001/XMLSchema" xmlns:p="http://schemas.microsoft.com/office/2006/metadata/properties" xmlns:ns2="0dddf3cb-0bd4-4e55-ab2c-5abd4ce7580a" xmlns:ns3="0939dbf7-a5b3-4eeb-9dff-eb084b7b473e" targetNamespace="http://schemas.microsoft.com/office/2006/metadata/properties" ma:root="true" ma:fieldsID="5d29c333e2733b7e56312ebf3308b11e" ns2:_="" ns3:_="">
    <xsd:import namespace="0dddf3cb-0bd4-4e55-ab2c-5abd4ce7580a"/>
    <xsd:import namespace="0939dbf7-a5b3-4eeb-9dff-eb084b7b47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df3cb-0bd4-4e55-ab2c-5abd4ce758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9719905-ffc4-4668-8c42-235c86d2fc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9dbf7-a5b3-4eeb-9dff-eb084b7b473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66602d6-7c9c-4484-a6ca-3fa3203fa698}" ma:internalName="TaxCatchAll" ma:showField="CatchAllData" ma:web="0939dbf7-a5b3-4eeb-9dff-eb084b7b47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B475D3-5CD6-4CA5-B570-1280235FC83E}">
  <ds:schemaRefs>
    <ds:schemaRef ds:uri="http://purl.org/dc/dcmitype/"/>
    <ds:schemaRef ds:uri="http://schemas.openxmlformats.org/package/2006/metadata/core-properties"/>
    <ds:schemaRef ds:uri="0dddf3cb-0bd4-4e55-ab2c-5abd4ce7580a"/>
    <ds:schemaRef ds:uri="http://schemas.microsoft.com/office/2006/documentManagement/types"/>
    <ds:schemaRef ds:uri="http://schemas.microsoft.com/office/2006/metadata/properties"/>
    <ds:schemaRef ds:uri="http://purl.org/dc/elements/1.1/"/>
    <ds:schemaRef ds:uri="0939dbf7-a5b3-4eeb-9dff-eb084b7b473e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69D1CDD-1E33-45E4-8A34-E49EB69422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6ADEFCB-E28A-419C-AFE9-5462786745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ddf3cb-0bd4-4e55-ab2c-5abd4ce7580a"/>
    <ds:schemaRef ds:uri="0939dbf7-a5b3-4eeb-9dff-eb084b7b47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16052023</vt:lpstr>
      <vt:lpstr>16052023 Client Version</vt:lpstr>
      <vt:lpstr>16052023 Client - Fabric quty</vt:lpstr>
      <vt:lpstr>'16052023'!Print_Area</vt:lpstr>
      <vt:lpstr>'16052023 Client - Fabric quty'!Print_Area</vt:lpstr>
      <vt:lpstr>'16052023 Client Version'!Print_Area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Phil Satchell</dc:creator>
  <cp:keywords/>
  <dc:description/>
  <cp:lastModifiedBy>Rachel Allo</cp:lastModifiedBy>
  <cp:revision/>
  <cp:lastPrinted>2023-05-18T15:02:00Z</cp:lastPrinted>
  <dcterms:created xsi:type="dcterms:W3CDTF">2018-06-08T14:14:02Z</dcterms:created>
  <dcterms:modified xsi:type="dcterms:W3CDTF">2023-05-26T14:13:20Z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0x01010083B20663067D104F808448A2CE098101</vt:lpwstr>
  </property>
  <property fmtid="{D5CDD505-2E9C-101B-9397-08002B2CF9AE}" pid="3" name="Order">
    <vt:r8>10789200</vt:r8>
  </property>
  <property fmtid="{D5CDD505-2E9C-101B-9397-08002B2CF9AE}" pid="4" name="AuthorIds_UIVersion_1536">
    <vt:lpwstr>35</vt:lpwstr>
  </property>
  <property fmtid="{D5CDD505-2E9C-101B-9397-08002B2CF9AE}" pid="5" name="MediaServiceImageTags">
    <vt:lpwstr/>
  </property>
</Properties>
</file>