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E/EM Interiors/"/>
    </mc:Choice>
  </mc:AlternateContent>
  <xr:revisionPtr revIDLastSave="50" documentId="8_{55A30F7B-3A75-4184-A3B0-A7A9BA791710}" xr6:coauthVersionLast="47" xr6:coauthVersionMax="47" xr10:uidLastSave="{3B682460-121B-4DBA-86DB-1DAC8B152002}"/>
  <bookViews>
    <workbookView minimized="1" xWindow="35625" yWindow="2040" windowWidth="2400" windowHeight="585" activeTab="2" xr2:uid="{4F16A69B-EE72-0F4F-9995-E1E0365559DB}"/>
  </bookViews>
  <sheets>
    <sheet name="08062022" sheetId="1" r:id="rId1"/>
    <sheet name="curtains" sheetId="2" r:id="rId2"/>
    <sheet name="16062022" sheetId="3" r:id="rId3"/>
  </sheets>
  <definedNames>
    <definedName name="_xlnm.Print_Area" localSheetId="0">'08062022'!$A$1:$N$50</definedName>
    <definedName name="_xlnm.Print_Area" localSheetId="2">'16062022'!$A$1:$N$50</definedName>
    <definedName name="_xlnm.Print_Area" localSheetId="1">curtains!$A$1:$I$20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3" l="1"/>
  <c r="T37" i="3" s="1"/>
  <c r="T44" i="3"/>
  <c r="S47" i="3"/>
  <c r="Q47" i="3"/>
  <c r="P47" i="3"/>
  <c r="O47" i="3"/>
  <c r="R42" i="3"/>
  <c r="R39" i="3"/>
  <c r="T41" i="3" s="1"/>
  <c r="R38" i="3"/>
  <c r="T38" i="3" s="1"/>
  <c r="R36" i="3"/>
  <c r="T36" i="3" s="1"/>
  <c r="R35" i="3"/>
  <c r="R34" i="3"/>
  <c r="T35" i="3" s="1"/>
  <c r="R33" i="3"/>
  <c r="R32" i="3"/>
  <c r="R31" i="3"/>
  <c r="R30" i="3"/>
  <c r="T33" i="3" s="1"/>
  <c r="R29" i="3"/>
  <c r="T29" i="3" s="1"/>
  <c r="R28" i="3"/>
  <c r="R27" i="3"/>
  <c r="R26" i="3"/>
  <c r="R25" i="3"/>
  <c r="R24" i="3"/>
  <c r="T24" i="3" s="1"/>
  <c r="R23" i="3"/>
  <c r="R22" i="3"/>
  <c r="T23" i="3" s="1"/>
  <c r="R19" i="3"/>
  <c r="T19" i="3" s="1"/>
  <c r="R18" i="3"/>
  <c r="R17" i="3"/>
  <c r="T18" i="3" s="1"/>
  <c r="R16" i="3"/>
  <c r="R15" i="3"/>
  <c r="T16" i="3" s="1"/>
  <c r="R14" i="3"/>
  <c r="T14" i="3" s="1"/>
  <c r="R11" i="3"/>
  <c r="R10" i="3"/>
  <c r="T28" i="3" l="1"/>
  <c r="R47" i="3"/>
  <c r="T47" i="3" s="1"/>
  <c r="T11" i="3"/>
  <c r="T28" i="1"/>
  <c r="T45" i="1" s="1"/>
  <c r="T47" i="1"/>
  <c r="T18" i="1" l="1"/>
  <c r="T23" i="1"/>
  <c r="T24" i="1"/>
  <c r="T29" i="1"/>
  <c r="T33" i="1"/>
  <c r="T35" i="1"/>
  <c r="T38" i="1"/>
  <c r="T41" i="1"/>
  <c r="T44" i="1" s="1"/>
  <c r="T16" i="1"/>
  <c r="T14" i="1"/>
  <c r="T11" i="1"/>
  <c r="P47" i="1"/>
  <c r="O47" i="1"/>
  <c r="Q47" i="1"/>
  <c r="S47" i="1"/>
  <c r="R11" i="1"/>
  <c r="R14" i="1"/>
  <c r="R15" i="1"/>
  <c r="R16" i="1"/>
  <c r="R17" i="1"/>
  <c r="R18" i="1"/>
  <c r="R19" i="1"/>
  <c r="T19" i="1" s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T36" i="1" s="1"/>
  <c r="R38" i="1"/>
  <c r="R39" i="1"/>
  <c r="R42" i="1"/>
  <c r="R10" i="1"/>
  <c r="R47" i="1" l="1"/>
  <c r="T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L30" authorId="0" shapeId="0" xr:uid="{66D8F23E-87F5-452E-B5EB-3E0F1CC1B1D7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based on l;aundered linen
</t>
        </r>
      </text>
    </comment>
    <comment ref="L32" authorId="0" shapeId="0" xr:uid="{9D4667FA-16BE-43E7-86AF-9C241AA03A6E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based on laundered linen
</t>
        </r>
      </text>
    </comment>
    <comment ref="B37" authorId="0" shapeId="0" xr:uid="{F8763154-51F4-4878-888C-0DFE9BEE181D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ACW not required</t>
        </r>
      </text>
    </comment>
    <comment ref="Q38" authorId="0" shapeId="0" xr:uid="{05C46BBF-B817-47DC-898C-F6659F642CA9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acw priced </t>
        </r>
      </text>
    </comment>
    <comment ref="V38" authorId="0" shapeId="0" xr:uid="{3377EF54-381E-42A1-8534-6E970A000F15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estiamte
</t>
        </r>
      </text>
    </comment>
    <comment ref="M40" authorId="0" shapeId="0" xr:uid="{DCC161D2-620B-4317-92CD-EE3284E4DB09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sheer - 3% perspective mesh not blackout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B29" authorId="0" shapeId="0" xr:uid="{6FCCA648-C676-4A2E-BF45-7767673ED442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Curtain not roman
</t>
        </r>
      </text>
    </comment>
    <comment ref="L30" authorId="0" shapeId="0" xr:uid="{595E37AF-768E-4A69-AEB9-9B722C15E810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based on l;aundered linen
</t>
        </r>
      </text>
    </comment>
    <comment ref="L32" authorId="0" shapeId="0" xr:uid="{A51B8AF4-1025-4F6B-89C4-72676D698BB6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price based on laundered linen
</t>
        </r>
      </text>
    </comment>
    <comment ref="Q38" authorId="0" shapeId="0" xr:uid="{448045E6-B22D-4E6C-832E-98D722CB49C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acw priced </t>
        </r>
      </text>
    </comment>
    <comment ref="V38" authorId="0" shapeId="0" xr:uid="{C49ECD26-D49F-4AFD-A892-8BC1205C86BE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estiamte
</t>
        </r>
      </text>
    </comment>
  </commentList>
</comments>
</file>

<file path=xl/sharedStrings.xml><?xml version="1.0" encoding="utf-8"?>
<sst xmlns="http://schemas.openxmlformats.org/spreadsheetml/2006/main" count="854" uniqueCount="138">
  <si>
    <t>Location</t>
  </si>
  <si>
    <t>Type of Treatment</t>
  </si>
  <si>
    <t>N/A</t>
  </si>
  <si>
    <t>Mounting Detail</t>
  </si>
  <si>
    <t>Fabric</t>
  </si>
  <si>
    <t>NOTES</t>
  </si>
  <si>
    <t>Approx Size</t>
  </si>
  <si>
    <t>Width (mm)</t>
  </si>
  <si>
    <t>Drop (mm)</t>
  </si>
  <si>
    <t>Project Name: Beaulieu</t>
  </si>
  <si>
    <t>Ref</t>
  </si>
  <si>
    <t>Breakfast Room - Window 1</t>
  </si>
  <si>
    <t>Kitchen -  Door 1</t>
  </si>
  <si>
    <t>Kitchen -  Door 2</t>
  </si>
  <si>
    <t>Kitchen -  Window 1</t>
  </si>
  <si>
    <t>Kitchen -  Window 2</t>
  </si>
  <si>
    <t>Dining Room -  Window 1</t>
  </si>
  <si>
    <t>Dining Room -  Window 2</t>
  </si>
  <si>
    <t>Drawing Room - Window 1</t>
  </si>
  <si>
    <t>Drawing Room - Window 2</t>
  </si>
  <si>
    <t>Media Room - Window</t>
  </si>
  <si>
    <t>Games Room - Door</t>
  </si>
  <si>
    <t>Games Room - Window</t>
  </si>
  <si>
    <t>Bedroom 4 - Window 1</t>
  </si>
  <si>
    <t>Bedroom 4 - Window 2</t>
  </si>
  <si>
    <t>Master Ensuite - Window</t>
  </si>
  <si>
    <t>Master Bedroom - Window 1</t>
  </si>
  <si>
    <t>Master Bedroom - Window 2</t>
  </si>
  <si>
    <t>1st Floor Hall - Window</t>
  </si>
  <si>
    <t>Bedroom 2 - Window 1</t>
  </si>
  <si>
    <t>Bedroom 2 - Window 2</t>
  </si>
  <si>
    <t>Bedroom 3 - Window 1</t>
  </si>
  <si>
    <t>Bedroom 3 - Window 2</t>
  </si>
  <si>
    <t>Bathroom 3</t>
  </si>
  <si>
    <t>Bathroom 2</t>
  </si>
  <si>
    <t>Bedroom 5 - Window 1</t>
  </si>
  <si>
    <t>Bedroom 5 - Window 2</t>
  </si>
  <si>
    <t>Bedroom 5 - Window 3</t>
  </si>
  <si>
    <t>Bedroom 6 - Window 1</t>
  </si>
  <si>
    <t>Bedroom 6 - Window 2</t>
  </si>
  <si>
    <t>Bedroom 6 - Window 3</t>
  </si>
  <si>
    <t>Roman Blind</t>
  </si>
  <si>
    <t>Header</t>
  </si>
  <si>
    <t>Pinch Pleat</t>
  </si>
  <si>
    <t>AOB Detail</t>
  </si>
  <si>
    <t>Operation</t>
  </si>
  <si>
    <t>Roller Blind</t>
  </si>
  <si>
    <t>Lining</t>
  </si>
  <si>
    <t>Blackout</t>
  </si>
  <si>
    <t>W0-01</t>
  </si>
  <si>
    <t>W0-02</t>
  </si>
  <si>
    <t>W0-03</t>
  </si>
  <si>
    <t>W0-04</t>
  </si>
  <si>
    <t>W0-05</t>
  </si>
  <si>
    <t>W0-06</t>
  </si>
  <si>
    <t>W0-07</t>
  </si>
  <si>
    <t>W0-08</t>
  </si>
  <si>
    <t>W0-09</t>
  </si>
  <si>
    <t>W0-10</t>
  </si>
  <si>
    <t>W0-11</t>
  </si>
  <si>
    <t>W0-12</t>
  </si>
  <si>
    <t>W1-01</t>
  </si>
  <si>
    <t>W1-02</t>
  </si>
  <si>
    <t>W1-03</t>
  </si>
  <si>
    <t>W1-04</t>
  </si>
  <si>
    <t>W1-05</t>
  </si>
  <si>
    <t>W1-06</t>
  </si>
  <si>
    <t>W1-07</t>
  </si>
  <si>
    <t>W1-08</t>
  </si>
  <si>
    <t>W1-09</t>
  </si>
  <si>
    <t>W1-10</t>
  </si>
  <si>
    <t>W1-11</t>
  </si>
  <si>
    <t>W1-12</t>
  </si>
  <si>
    <t>W2-01</t>
  </si>
  <si>
    <t>W2-02</t>
  </si>
  <si>
    <t>W2-03</t>
  </si>
  <si>
    <t>W2-04</t>
  </si>
  <si>
    <t>W2-05</t>
  </si>
  <si>
    <t>W2-06</t>
  </si>
  <si>
    <t>All sizes to be measured by supplier prior to order placement</t>
  </si>
  <si>
    <t>James Hare Mayfair Pale Ore 7001/04</t>
  </si>
  <si>
    <t>Warwick Chambray Ivory</t>
  </si>
  <si>
    <t>Curtain tie back in curtain fabric</t>
  </si>
  <si>
    <t>Warwick Chambray Cashew</t>
  </si>
  <si>
    <t>Lined</t>
  </si>
  <si>
    <t>Unlined</t>
  </si>
  <si>
    <t>Pole</t>
  </si>
  <si>
    <t>Finish</t>
  </si>
  <si>
    <t>Finial</t>
  </si>
  <si>
    <t>Squat Globe Finial</t>
  </si>
  <si>
    <t>Antique Brass Satin</t>
  </si>
  <si>
    <t>Placement</t>
  </si>
  <si>
    <t>Wall fixed set within window reveal</t>
  </si>
  <si>
    <t>Pole wall fixed above window</t>
  </si>
  <si>
    <t>Drawstring (white cord) pulley - RHS side</t>
  </si>
  <si>
    <t>Ceiling track behind coving</t>
  </si>
  <si>
    <t>White</t>
  </si>
  <si>
    <t>Slimline ceiling track</t>
  </si>
  <si>
    <t>Warwick Laundered Linen - Blush</t>
  </si>
  <si>
    <t>Wall fixed above window with pelmet</t>
  </si>
  <si>
    <t>Warwick Chambray Marble</t>
  </si>
  <si>
    <t>Chain operation (white metal finish) - RHS</t>
  </si>
  <si>
    <t xml:space="preserve"> </t>
  </si>
  <si>
    <t>White mesh</t>
  </si>
  <si>
    <t>Pair of floor length curtains</t>
  </si>
  <si>
    <t>Pair of floor length voiles</t>
  </si>
  <si>
    <t>Curtain rope tie back in ivory finish with tassle</t>
  </si>
  <si>
    <t>W1-13</t>
  </si>
  <si>
    <t>Single dress curtain</t>
  </si>
  <si>
    <t>TBC</t>
  </si>
  <si>
    <t>Hand Drawn</t>
  </si>
  <si>
    <t>Corded Pulley</t>
  </si>
  <si>
    <t>First Floor Rear Hallway</t>
  </si>
  <si>
    <t>Bradley Collection - Mio 25mm</t>
  </si>
  <si>
    <t>Draped</t>
  </si>
  <si>
    <t>Evo Charpe 01</t>
  </si>
  <si>
    <t>Warwick Monterey Ivory</t>
  </si>
  <si>
    <t>Warwick Monterey - colour charcoal</t>
  </si>
  <si>
    <t>Cloud Satin (TBC check whites)</t>
  </si>
  <si>
    <t>Warwick Monterey Ivory or Laundered Linen</t>
  </si>
  <si>
    <r>
      <t xml:space="preserve">Bradley Collection - </t>
    </r>
    <r>
      <rPr>
        <sz val="12"/>
        <rFont val="Calibri (Body)"/>
      </rPr>
      <t>Glider pole 30mm</t>
    </r>
  </si>
  <si>
    <r>
      <t>Warwick Laundered Linen -</t>
    </r>
    <r>
      <rPr>
        <sz val="12"/>
        <rFont val="Calibri (Body)"/>
      </rPr>
      <t>Colour TBC</t>
    </r>
  </si>
  <si>
    <t>Disc Finial</t>
  </si>
  <si>
    <t>.</t>
  </si>
  <si>
    <t>Roman blind</t>
  </si>
  <si>
    <t>1200?</t>
  </si>
  <si>
    <t>sheer</t>
  </si>
  <si>
    <t>INTERNAL PRICING ONLY</t>
  </si>
  <si>
    <t>tie backs</t>
  </si>
  <si>
    <t>?</t>
  </si>
  <si>
    <t>-</t>
  </si>
  <si>
    <t>curtain fabric required</t>
  </si>
  <si>
    <t>PM £</t>
  </si>
  <si>
    <t>standard width</t>
  </si>
  <si>
    <t xml:space="preserve"> curtain</t>
  </si>
  <si>
    <t>Blind</t>
  </si>
  <si>
    <t>Pole/track</t>
  </si>
  <si>
    <t>fabric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</si>
</sst>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9">
    <font>
      <sz val="12"/>
      <color theme="1"/>
      <name val="Calibri"/>
      <family val="2"/>
      <scheme val="minor"/>
    </font>
    <font>
      <sz val="16"/>
      <color theme="1"/>
      <name val="Avenir Light"/>
      <family val="2"/>
    </font>
    <font>
      <sz val="16"/>
      <color theme="1"/>
      <name val="Avenir Book"/>
      <family val="2"/>
    </font>
    <font>
      <sz val="12"/>
      <color theme="0"/>
      <name val="Avenir Book"/>
      <family val="2"/>
    </font>
    <font>
      <sz val="12"/>
      <color theme="1"/>
      <name val="Avenir Book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 (Body)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A29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8E877C"/>
      </left>
      <right style="thin">
        <color rgb="FF8E877C"/>
      </right>
      <top style="thin">
        <color rgb="FF8E877C"/>
      </top>
      <bottom style="thin">
        <color rgb="FF8E877C"/>
      </bottom>
      <diagonal/>
    </border>
    <border>
      <left style="thin">
        <color rgb="FF8E877C"/>
      </left>
      <right style="thin">
        <color rgb="FF8E877C"/>
      </right>
      <top style="thin">
        <color rgb="FF8E877C"/>
      </top>
      <bottom/>
      <diagonal/>
    </border>
    <border>
      <left style="thin">
        <color rgb="FF8E877C"/>
      </left>
      <right style="thin">
        <color rgb="FF8E877C"/>
      </right>
      <top/>
      <bottom style="thin">
        <color rgb="FF8E877C"/>
      </bottom>
      <diagonal/>
    </border>
    <border>
      <left style="thin">
        <color rgb="FF8E877C"/>
      </left>
      <right/>
      <top style="thin">
        <color rgb="FF8E877C"/>
      </top>
      <bottom style="thin">
        <color rgb="FF8E877C"/>
      </bottom>
      <diagonal/>
    </border>
    <border>
      <left/>
      <right style="thin">
        <color rgb="FF8E877C"/>
      </right>
      <top style="thin">
        <color rgb="FF8E877C"/>
      </top>
      <bottom style="thin">
        <color rgb="FF8E877C"/>
      </bottom>
      <diagonal/>
    </border>
    <border>
      <left/>
      <right/>
      <top style="thin">
        <color rgb="FF8E877C"/>
      </top>
      <bottom style="thin">
        <color rgb="FF8E877C"/>
      </bottom>
      <diagonal/>
    </border>
    <border>
      <left style="thin">
        <color rgb="FF8E877C"/>
      </left>
      <right/>
      <top/>
      <bottom style="thin">
        <color rgb="FF8E877C"/>
      </bottom>
      <diagonal/>
    </border>
    <border>
      <left style="thin">
        <color rgb="FF8E877C"/>
      </left>
      <right/>
      <top style="thin">
        <color rgb="FF8E877C"/>
      </top>
      <bottom/>
      <diagonal/>
    </border>
    <border>
      <left/>
      <right/>
      <top style="thin">
        <color rgb="FF8E877C"/>
      </top>
      <bottom/>
      <diagonal/>
    </border>
    <border>
      <left/>
      <right style="thin">
        <color rgb="FF8E877C"/>
      </right>
      <top style="thin">
        <color rgb="FF8E877C"/>
      </top>
      <bottom/>
      <diagonal/>
    </border>
    <border>
      <left/>
      <right/>
      <top/>
      <bottom style="thin">
        <color rgb="FF8E877C"/>
      </bottom>
      <diagonal/>
    </border>
    <border>
      <left/>
      <right style="thin">
        <color rgb="FF8E877C"/>
      </right>
      <top/>
      <bottom style="thin">
        <color rgb="FF8E877C"/>
      </bottom>
      <diagonal/>
    </border>
    <border>
      <left style="thin">
        <color rgb="FF8E877C"/>
      </left>
      <right style="thin">
        <color rgb="FF8E877C"/>
      </right>
      <top/>
      <bottom/>
      <diagonal/>
    </border>
    <border>
      <left style="thin">
        <color rgb="FF8E877C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4" fontId="0" fillId="0" borderId="0" xfId="0" applyNumberFormat="1"/>
    <xf numFmtId="44" fontId="0" fillId="0" borderId="0" xfId="1" applyFont="1"/>
    <xf numFmtId="0" fontId="0" fillId="0" borderId="0" xfId="1" applyNumberFormat="1" applyFont="1"/>
    <xf numFmtId="0" fontId="0" fillId="4" borderId="1" xfId="0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ill="1"/>
    <xf numFmtId="0" fontId="7" fillId="0" borderId="13" xfId="0" applyFont="1" applyFill="1" applyBorder="1" applyAlignment="1">
      <alignment horizontal="center" vertical="center" wrapText="1"/>
    </xf>
    <xf numFmtId="44" fontId="0" fillId="0" borderId="0" xfId="1" applyFont="1" applyFill="1"/>
    <xf numFmtId="44" fontId="0" fillId="0" borderId="0" xfId="0" applyNumberFormat="1"/>
    <xf numFmtId="0" fontId="16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1" applyNumberFormat="1" applyFont="1" applyFill="1"/>
    <xf numFmtId="44" fontId="17" fillId="0" borderId="14" xfId="1" applyFont="1" applyBorder="1" applyAlignment="1">
      <alignment horizontal="center" vertical="center" wrapText="1"/>
    </xf>
    <xf numFmtId="0" fontId="17" fillId="0" borderId="0" xfId="0" applyFont="1" applyFill="1"/>
    <xf numFmtId="44" fontId="17" fillId="0" borderId="0" xfId="1" applyFont="1" applyFill="1"/>
    <xf numFmtId="44" fontId="17" fillId="0" borderId="0" xfId="1" applyFont="1"/>
    <xf numFmtId="44" fontId="17" fillId="0" borderId="0" xfId="0" applyNumberFormat="1" applyFont="1"/>
    <xf numFmtId="0" fontId="18" fillId="0" borderId="15" xfId="0" applyFont="1" applyBorder="1"/>
    <xf numFmtId="44" fontId="18" fillId="0" borderId="15" xfId="0" applyNumberFormat="1" applyFont="1" applyBorder="1"/>
    <xf numFmtId="44" fontId="15" fillId="0" borderId="15" xfId="0" applyNumberFormat="1" applyFont="1" applyBorder="1"/>
    <xf numFmtId="0" fontId="0" fillId="0" borderId="15" xfId="0" applyBorder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4" fontId="0" fillId="0" borderId="16" xfId="1" applyFont="1" applyBorder="1"/>
    <xf numFmtId="44" fontId="0" fillId="0" borderId="17" xfId="1" applyFont="1" applyFill="1" applyBorder="1"/>
    <xf numFmtId="164" fontId="0" fillId="0" borderId="17" xfId="0" applyNumberFormat="1" applyBorder="1"/>
    <xf numFmtId="0" fontId="0" fillId="0" borderId="18" xfId="0" applyBorder="1"/>
    <xf numFmtId="44" fontId="0" fillId="0" borderId="19" xfId="1" applyFont="1" applyBorder="1"/>
    <xf numFmtId="44" fontId="0" fillId="0" borderId="20" xfId="1" applyFont="1" applyFill="1" applyBorder="1"/>
    <xf numFmtId="164" fontId="0" fillId="0" borderId="20" xfId="0" applyNumberFormat="1" applyBorder="1"/>
    <xf numFmtId="0" fontId="0" fillId="0" borderId="21" xfId="0" applyBorder="1"/>
    <xf numFmtId="44" fontId="0" fillId="0" borderId="22" xfId="1" applyFont="1" applyBorder="1"/>
    <xf numFmtId="44" fontId="0" fillId="0" borderId="23" xfId="1" applyFont="1" applyFill="1" applyBorder="1"/>
    <xf numFmtId="164" fontId="0" fillId="0" borderId="23" xfId="0" applyNumberFormat="1" applyBorder="1"/>
    <xf numFmtId="0" fontId="0" fillId="0" borderId="24" xfId="0" applyBorder="1"/>
    <xf numFmtId="44" fontId="0" fillId="0" borderId="16" xfId="1" applyFont="1" applyFill="1" applyBorder="1"/>
    <xf numFmtId="44" fontId="0" fillId="0" borderId="19" xfId="1" applyFont="1" applyFill="1" applyBorder="1"/>
    <xf numFmtId="44" fontId="0" fillId="0" borderId="22" xfId="1" applyFont="1" applyFill="1" applyBorder="1"/>
    <xf numFmtId="44" fontId="15" fillId="0" borderId="15" xfId="1" applyFont="1" applyBorder="1"/>
    <xf numFmtId="0" fontId="0" fillId="0" borderId="16" xfId="0" applyBorder="1"/>
    <xf numFmtId="44" fontId="0" fillId="0" borderId="18" xfId="1" applyFont="1" applyBorder="1"/>
    <xf numFmtId="44" fontId="0" fillId="0" borderId="0" xfId="1" applyFont="1" applyFill="1" applyBorder="1"/>
    <xf numFmtId="164" fontId="0" fillId="0" borderId="0" xfId="0" applyNumberFormat="1" applyBorder="1"/>
    <xf numFmtId="44" fontId="0" fillId="0" borderId="25" xfId="1" applyFont="1" applyBorder="1"/>
    <xf numFmtId="0" fontId="0" fillId="0" borderId="19" xfId="0" applyBorder="1"/>
    <xf numFmtId="44" fontId="0" fillId="0" borderId="15" xfId="1" applyFont="1" applyBorder="1"/>
    <xf numFmtId="0" fontId="0" fillId="0" borderId="25" xfId="0" applyBorder="1"/>
    <xf numFmtId="0" fontId="18" fillId="0" borderId="0" xfId="0" applyFont="1" applyBorder="1"/>
    <xf numFmtId="44" fontId="0" fillId="0" borderId="0" xfId="1" applyFont="1" applyBorder="1"/>
    <xf numFmtId="44" fontId="18" fillId="0" borderId="0" xfId="0" applyNumberFormat="1" applyFont="1" applyBorder="1"/>
    <xf numFmtId="44" fontId="0" fillId="0" borderId="23" xfId="1" applyFont="1" applyBorder="1"/>
    <xf numFmtId="44" fontId="0" fillId="0" borderId="17" xfId="1" applyFont="1" applyBorder="1"/>
    <xf numFmtId="44" fontId="0" fillId="0" borderId="20" xfId="1" applyFont="1" applyBorder="1"/>
    <xf numFmtId="44" fontId="0" fillId="0" borderId="15" xfId="0" applyNumberForma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7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692409</xdr:colOff>
      <xdr:row>2</xdr:row>
      <xdr:rowOff>429967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B84A3D-3D01-4FC8-838A-1EDDD31F5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8430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585085</xdr:colOff>
      <xdr:row>2</xdr:row>
      <xdr:rowOff>429967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E344D3-2EBD-4213-A278-4321088B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784" cy="14777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692409</xdr:colOff>
      <xdr:row>2</xdr:row>
      <xdr:rowOff>429967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096AF-1EA8-4705-B3D3-FB372984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1784" cy="1477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114B-52BF-104C-851D-4695BD6450C0}">
  <sheetPr>
    <pageSetUpPr fitToPage="1"/>
  </sheetPr>
  <dimension ref="A1:W51"/>
  <sheetViews>
    <sheetView topLeftCell="A22" zoomScale="71" zoomScaleNormal="71" workbookViewId="0">
      <pane xSplit="2" topLeftCell="I1" activePane="topRight" state="frozen"/>
      <selection activeCell="A7" sqref="A7"/>
      <selection pane="topRight" activeCell="J29" sqref="J29:K29"/>
    </sheetView>
  </sheetViews>
  <sheetFormatPr defaultColWidth="11" defaultRowHeight="15.75"/>
  <cols>
    <col min="1" max="1" width="10.25" customWidth="1"/>
    <col min="2" max="2" width="24.125" customWidth="1"/>
    <col min="3" max="3" width="25" customWidth="1"/>
    <col min="4" max="4" width="16.5" customWidth="1"/>
    <col min="5" max="5" width="34.5" customWidth="1"/>
    <col min="6" max="6" width="36.125" customWidth="1"/>
    <col min="7" max="7" width="26.5" bestFit="1" customWidth="1"/>
    <col min="8" max="8" width="16.375" bestFit="1" customWidth="1"/>
    <col min="9" max="9" width="36.375" bestFit="1" customWidth="1"/>
    <col min="10" max="10" width="11.125" bestFit="1" customWidth="1"/>
    <col min="11" max="11" width="10.5" bestFit="1" customWidth="1"/>
    <col min="12" max="12" width="38.625" bestFit="1" customWidth="1"/>
    <col min="13" max="13" width="8.375" bestFit="1" customWidth="1"/>
    <col min="14" max="14" width="40.5" bestFit="1" customWidth="1"/>
    <col min="17" max="17" width="11" style="32"/>
    <col min="19" max="19" width="18.5" customWidth="1"/>
    <col min="20" max="20" width="14" style="60" bestFit="1" customWidth="1"/>
    <col min="21" max="21" width="23.875" style="63" customWidth="1"/>
    <col min="22" max="22" width="11" style="41"/>
    <col min="23" max="23" width="11" style="33"/>
  </cols>
  <sheetData>
    <row r="1" spans="1:23" ht="66.95" customHeight="1">
      <c r="E1" s="45" t="s">
        <v>127</v>
      </c>
    </row>
    <row r="3" spans="1:23" ht="61.5" customHeight="1">
      <c r="A3" s="1"/>
      <c r="J3" s="6"/>
      <c r="K3" s="6"/>
      <c r="L3" s="6"/>
      <c r="M3" s="6"/>
      <c r="N3" s="6"/>
    </row>
    <row r="4" spans="1:23" ht="35.25" customHeight="1">
      <c r="A4" s="2" t="s">
        <v>9</v>
      </c>
    </row>
    <row r="5" spans="1:23" ht="20.25">
      <c r="A5" s="2"/>
    </row>
    <row r="7" spans="1:23" ht="15.95" customHeight="1">
      <c r="A7" s="126" t="s">
        <v>10</v>
      </c>
      <c r="B7" s="126" t="s">
        <v>0</v>
      </c>
      <c r="C7" s="126" t="s">
        <v>1</v>
      </c>
      <c r="D7" s="126" t="s">
        <v>42</v>
      </c>
      <c r="E7" s="129" t="s">
        <v>3</v>
      </c>
      <c r="F7" s="130"/>
      <c r="G7" s="130"/>
      <c r="H7" s="131"/>
      <c r="I7" s="126" t="s">
        <v>45</v>
      </c>
      <c r="J7" s="128" t="s">
        <v>6</v>
      </c>
      <c r="K7" s="128"/>
      <c r="L7" s="126" t="s">
        <v>4</v>
      </c>
      <c r="M7" s="126" t="s">
        <v>47</v>
      </c>
      <c r="N7" s="128" t="s">
        <v>44</v>
      </c>
      <c r="O7" s="119" t="s">
        <v>135</v>
      </c>
      <c r="P7" s="31"/>
      <c r="Q7" s="121" t="s">
        <v>134</v>
      </c>
      <c r="R7" s="135" t="s">
        <v>137</v>
      </c>
      <c r="S7" t="s">
        <v>128</v>
      </c>
      <c r="V7" s="123" t="s">
        <v>131</v>
      </c>
      <c r="W7" s="55"/>
    </row>
    <row r="8" spans="1:23" ht="15.95" customHeight="1">
      <c r="A8" s="127"/>
      <c r="B8" s="127"/>
      <c r="C8" s="127"/>
      <c r="D8" s="127"/>
      <c r="E8" s="132"/>
      <c r="F8" s="133"/>
      <c r="G8" s="133"/>
      <c r="H8" s="134"/>
      <c r="I8" s="127"/>
      <c r="J8" s="3" t="s">
        <v>7</v>
      </c>
      <c r="K8" s="3" t="s">
        <v>8</v>
      </c>
      <c r="L8" s="127"/>
      <c r="M8" s="127"/>
      <c r="N8" s="128"/>
      <c r="O8" s="120"/>
      <c r="P8" s="42" t="s">
        <v>136</v>
      </c>
      <c r="Q8" s="122"/>
      <c r="R8" s="135"/>
      <c r="V8" s="124"/>
      <c r="W8" s="55" t="s">
        <v>132</v>
      </c>
    </row>
    <row r="9" spans="1:23" ht="15.95" customHeight="1">
      <c r="A9" s="9"/>
      <c r="B9" s="9"/>
      <c r="C9" s="9"/>
      <c r="D9" s="9"/>
      <c r="E9" s="9" t="s">
        <v>91</v>
      </c>
      <c r="F9" s="10" t="s">
        <v>86</v>
      </c>
      <c r="G9" s="11" t="s">
        <v>87</v>
      </c>
      <c r="H9" s="11" t="s">
        <v>88</v>
      </c>
      <c r="I9" s="11"/>
      <c r="J9" s="12"/>
      <c r="K9" s="13"/>
      <c r="L9" s="9"/>
      <c r="M9" s="9"/>
      <c r="N9" s="10"/>
      <c r="O9" s="120"/>
      <c r="P9" s="42"/>
      <c r="Q9" s="122"/>
      <c r="R9" s="135"/>
      <c r="V9" s="125"/>
      <c r="W9" s="55"/>
    </row>
    <row r="10" spans="1:23" ht="27.95" customHeight="1">
      <c r="A10" s="4" t="s">
        <v>49</v>
      </c>
      <c r="B10" s="5" t="s">
        <v>14</v>
      </c>
      <c r="C10" s="5" t="s">
        <v>41</v>
      </c>
      <c r="D10" s="5" t="s">
        <v>2</v>
      </c>
      <c r="E10" s="5" t="s">
        <v>99</v>
      </c>
      <c r="F10" s="107" t="s">
        <v>2</v>
      </c>
      <c r="G10" s="108"/>
      <c r="H10" s="109"/>
      <c r="I10" s="8" t="s">
        <v>94</v>
      </c>
      <c r="J10" s="28">
        <v>1060</v>
      </c>
      <c r="K10" s="29">
        <v>1500</v>
      </c>
      <c r="L10" s="15" t="s">
        <v>121</v>
      </c>
      <c r="M10" s="15" t="s">
        <v>48</v>
      </c>
      <c r="N10" s="8" t="s">
        <v>2</v>
      </c>
      <c r="O10" s="68">
        <v>278</v>
      </c>
      <c r="P10" s="69"/>
      <c r="Q10" s="70"/>
      <c r="R10" s="69">
        <f>SUM(V10*W10)</f>
        <v>138.6</v>
      </c>
      <c r="S10" s="71"/>
      <c r="V10" s="56">
        <v>2.1</v>
      </c>
      <c r="W10" s="57">
        <v>66</v>
      </c>
    </row>
    <row r="11" spans="1:23" ht="27.95" customHeight="1">
      <c r="A11" s="4" t="s">
        <v>50</v>
      </c>
      <c r="B11" s="5" t="s">
        <v>15</v>
      </c>
      <c r="C11" s="5" t="s">
        <v>41</v>
      </c>
      <c r="D11" s="5" t="s">
        <v>2</v>
      </c>
      <c r="E11" s="5" t="s">
        <v>99</v>
      </c>
      <c r="F11" s="107" t="s">
        <v>2</v>
      </c>
      <c r="G11" s="108"/>
      <c r="H11" s="109"/>
      <c r="I11" s="8" t="s">
        <v>94</v>
      </c>
      <c r="J11" s="28">
        <v>1080</v>
      </c>
      <c r="K11" s="29">
        <v>1500</v>
      </c>
      <c r="L11" s="15" t="s">
        <v>121</v>
      </c>
      <c r="M11" s="15" t="s">
        <v>48</v>
      </c>
      <c r="N11" s="8" t="s">
        <v>2</v>
      </c>
      <c r="O11" s="72">
        <v>278</v>
      </c>
      <c r="P11" s="73"/>
      <c r="Q11" s="74"/>
      <c r="R11" s="73">
        <f>SUM(V11*W11)</f>
        <v>138.6</v>
      </c>
      <c r="S11" s="75"/>
      <c r="T11" s="61">
        <f>SUM(O10:R11)</f>
        <v>833.2</v>
      </c>
      <c r="V11" s="56">
        <v>2.1</v>
      </c>
      <c r="W11" s="57">
        <v>66</v>
      </c>
    </row>
    <row r="12" spans="1:23" ht="27.95" customHeight="1">
      <c r="A12" s="4" t="s">
        <v>51</v>
      </c>
      <c r="B12" s="5" t="s">
        <v>12</v>
      </c>
      <c r="C12" s="107" t="s">
        <v>123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33"/>
      <c r="P12" s="43"/>
      <c r="R12" s="43"/>
      <c r="V12" s="56"/>
      <c r="W12" s="57"/>
    </row>
    <row r="13" spans="1:23" ht="27.95" customHeight="1">
      <c r="A13" s="4" t="s">
        <v>52</v>
      </c>
      <c r="B13" s="5" t="s">
        <v>13</v>
      </c>
      <c r="C13" s="107" t="s">
        <v>2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33"/>
      <c r="P13" s="43"/>
      <c r="R13" s="43"/>
      <c r="V13" s="56"/>
      <c r="W13" s="57"/>
    </row>
    <row r="14" spans="1:23" ht="27.95" customHeight="1">
      <c r="A14" s="4" t="s">
        <v>53</v>
      </c>
      <c r="B14" s="7" t="s">
        <v>11</v>
      </c>
      <c r="C14" s="5" t="s">
        <v>41</v>
      </c>
      <c r="D14" s="5" t="s">
        <v>2</v>
      </c>
      <c r="E14" s="14" t="s">
        <v>92</v>
      </c>
      <c r="F14" s="107" t="s">
        <v>2</v>
      </c>
      <c r="G14" s="108"/>
      <c r="H14" s="109"/>
      <c r="I14" s="8" t="s">
        <v>94</v>
      </c>
      <c r="J14" s="28">
        <v>855</v>
      </c>
      <c r="K14" s="29">
        <v>1780</v>
      </c>
      <c r="L14" s="15" t="s">
        <v>121</v>
      </c>
      <c r="M14" s="15" t="s">
        <v>48</v>
      </c>
      <c r="N14" s="8" t="s">
        <v>2</v>
      </c>
      <c r="O14" s="76">
        <v>315</v>
      </c>
      <c r="P14" s="77"/>
      <c r="Q14" s="78"/>
      <c r="R14" s="77">
        <f t="shared" ref="R14:R19" si="0">SUM(V14*W14)</f>
        <v>158.4</v>
      </c>
      <c r="S14" s="79"/>
      <c r="T14" s="61">
        <f>SUM(O14:S14)</f>
        <v>473.4</v>
      </c>
      <c r="V14" s="56">
        <v>2.4</v>
      </c>
      <c r="W14" s="57">
        <v>66</v>
      </c>
    </row>
    <row r="15" spans="1:23" ht="27.95" customHeight="1">
      <c r="A15" s="4" t="s">
        <v>54</v>
      </c>
      <c r="B15" s="5" t="s">
        <v>16</v>
      </c>
      <c r="C15" s="14" t="s">
        <v>104</v>
      </c>
      <c r="D15" s="14" t="s">
        <v>43</v>
      </c>
      <c r="E15" s="14" t="s">
        <v>93</v>
      </c>
      <c r="F15" s="14" t="s">
        <v>120</v>
      </c>
      <c r="G15" s="16" t="s">
        <v>90</v>
      </c>
      <c r="H15" s="16" t="s">
        <v>89</v>
      </c>
      <c r="I15" s="16" t="s">
        <v>111</v>
      </c>
      <c r="J15" s="26">
        <v>1450</v>
      </c>
      <c r="K15" s="27">
        <v>2550</v>
      </c>
      <c r="L15" s="19" t="s">
        <v>80</v>
      </c>
      <c r="M15" s="15" t="s">
        <v>84</v>
      </c>
      <c r="N15" s="16" t="s">
        <v>106</v>
      </c>
      <c r="O15" s="80"/>
      <c r="P15" s="69">
        <v>672</v>
      </c>
      <c r="Q15" s="70">
        <v>555</v>
      </c>
      <c r="R15" s="69">
        <f t="shared" si="0"/>
        <v>252</v>
      </c>
      <c r="S15" s="71"/>
      <c r="U15" s="63" t="s">
        <v>129</v>
      </c>
      <c r="V15" s="56">
        <v>4</v>
      </c>
      <c r="W15" s="57">
        <v>63</v>
      </c>
    </row>
    <row r="16" spans="1:23" ht="27.95" customHeight="1">
      <c r="A16" s="4" t="s">
        <v>55</v>
      </c>
      <c r="B16" s="5" t="s">
        <v>17</v>
      </c>
      <c r="C16" s="14" t="s">
        <v>104</v>
      </c>
      <c r="D16" s="14" t="s">
        <v>43</v>
      </c>
      <c r="E16" s="14" t="s">
        <v>93</v>
      </c>
      <c r="F16" s="14" t="s">
        <v>120</v>
      </c>
      <c r="G16" s="16" t="s">
        <v>90</v>
      </c>
      <c r="H16" s="16" t="s">
        <v>89</v>
      </c>
      <c r="I16" s="16" t="s">
        <v>111</v>
      </c>
      <c r="J16" s="26">
        <v>1450</v>
      </c>
      <c r="K16" s="27">
        <v>2550</v>
      </c>
      <c r="L16" s="19" t="s">
        <v>80</v>
      </c>
      <c r="M16" s="15" t="s">
        <v>84</v>
      </c>
      <c r="N16" s="16" t="s">
        <v>106</v>
      </c>
      <c r="O16" s="81"/>
      <c r="P16" s="73">
        <v>672</v>
      </c>
      <c r="Q16" s="74">
        <v>555</v>
      </c>
      <c r="R16" s="73">
        <f t="shared" si="0"/>
        <v>252</v>
      </c>
      <c r="S16" s="75"/>
      <c r="T16" s="61">
        <f>SUM(P15:R16)</f>
        <v>2958</v>
      </c>
      <c r="V16" s="56">
        <v>4</v>
      </c>
      <c r="W16" s="57">
        <v>63</v>
      </c>
    </row>
    <row r="17" spans="1:23" ht="27.95" customHeight="1">
      <c r="A17" s="4" t="s">
        <v>56</v>
      </c>
      <c r="B17" s="5" t="s">
        <v>18</v>
      </c>
      <c r="C17" s="14" t="s">
        <v>104</v>
      </c>
      <c r="D17" s="14" t="s">
        <v>43</v>
      </c>
      <c r="E17" s="14" t="s">
        <v>93</v>
      </c>
      <c r="F17" s="14" t="s">
        <v>120</v>
      </c>
      <c r="G17" s="16" t="s">
        <v>90</v>
      </c>
      <c r="H17" s="16" t="s">
        <v>89</v>
      </c>
      <c r="I17" s="16" t="s">
        <v>111</v>
      </c>
      <c r="J17" s="26">
        <v>1450</v>
      </c>
      <c r="K17" s="27">
        <v>2550</v>
      </c>
      <c r="L17" s="15" t="s">
        <v>81</v>
      </c>
      <c r="M17" s="15" t="s">
        <v>84</v>
      </c>
      <c r="N17" s="16" t="s">
        <v>106</v>
      </c>
      <c r="O17" s="80"/>
      <c r="P17" s="69">
        <v>672</v>
      </c>
      <c r="Q17" s="70">
        <v>555</v>
      </c>
      <c r="R17" s="69">
        <f t="shared" si="0"/>
        <v>234</v>
      </c>
      <c r="S17" s="71"/>
      <c r="U17" s="63" t="s">
        <v>133</v>
      </c>
      <c r="V17" s="56">
        <v>9</v>
      </c>
      <c r="W17" s="57">
        <v>26</v>
      </c>
    </row>
    <row r="18" spans="1:23" ht="27.95" customHeight="1">
      <c r="A18" s="4" t="s">
        <v>57</v>
      </c>
      <c r="B18" s="5" t="s">
        <v>19</v>
      </c>
      <c r="C18" s="14" t="s">
        <v>104</v>
      </c>
      <c r="D18" s="14" t="s">
        <v>43</v>
      </c>
      <c r="E18" s="14" t="s">
        <v>93</v>
      </c>
      <c r="F18" s="14" t="s">
        <v>120</v>
      </c>
      <c r="G18" s="16" t="s">
        <v>90</v>
      </c>
      <c r="H18" s="16" t="s">
        <v>89</v>
      </c>
      <c r="I18" s="16" t="s">
        <v>111</v>
      </c>
      <c r="J18" s="26">
        <v>1450</v>
      </c>
      <c r="K18" s="27">
        <v>2550</v>
      </c>
      <c r="L18" s="15" t="s">
        <v>81</v>
      </c>
      <c r="M18" s="15" t="s">
        <v>84</v>
      </c>
      <c r="N18" s="16" t="s">
        <v>106</v>
      </c>
      <c r="O18" s="81"/>
      <c r="P18" s="73">
        <v>672</v>
      </c>
      <c r="Q18" s="74">
        <v>555</v>
      </c>
      <c r="R18" s="73">
        <f t="shared" si="0"/>
        <v>234</v>
      </c>
      <c r="S18" s="75"/>
      <c r="T18" s="61">
        <f>SUM(O17:S18)</f>
        <v>2922</v>
      </c>
      <c r="V18" s="56">
        <v>9</v>
      </c>
      <c r="W18" s="57">
        <v>26</v>
      </c>
    </row>
    <row r="19" spans="1:23" ht="27.95" customHeight="1">
      <c r="A19" s="4" t="s">
        <v>58</v>
      </c>
      <c r="B19" s="5" t="s">
        <v>20</v>
      </c>
      <c r="C19" s="14" t="s">
        <v>41</v>
      </c>
      <c r="D19" s="14" t="s">
        <v>2</v>
      </c>
      <c r="E19" s="14" t="s">
        <v>92</v>
      </c>
      <c r="F19" s="110" t="s">
        <v>2</v>
      </c>
      <c r="G19" s="111"/>
      <c r="H19" s="112"/>
      <c r="I19" s="16" t="s">
        <v>94</v>
      </c>
      <c r="J19" s="26">
        <v>925</v>
      </c>
      <c r="K19" s="27">
        <v>1750</v>
      </c>
      <c r="L19" s="20" t="s">
        <v>117</v>
      </c>
      <c r="M19" s="15" t="s">
        <v>48</v>
      </c>
      <c r="N19" s="16" t="s">
        <v>2</v>
      </c>
      <c r="O19" s="82">
        <v>315</v>
      </c>
      <c r="P19" s="77"/>
      <c r="Q19" s="78"/>
      <c r="R19" s="77">
        <f t="shared" si="0"/>
        <v>57.599999999999994</v>
      </c>
      <c r="S19" s="79"/>
      <c r="T19" s="61">
        <f>SUM(O19+R19)</f>
        <v>372.6</v>
      </c>
      <c r="U19" s="63" t="s">
        <v>133</v>
      </c>
      <c r="V19" s="56">
        <v>2.4</v>
      </c>
      <c r="W19" s="58">
        <v>24</v>
      </c>
    </row>
    <row r="20" spans="1:23" ht="27.95" customHeight="1">
      <c r="A20" s="4" t="s">
        <v>59</v>
      </c>
      <c r="B20" s="5" t="s">
        <v>21</v>
      </c>
      <c r="C20" s="110" t="s">
        <v>109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2"/>
      <c r="O20" s="33"/>
      <c r="P20" s="43"/>
      <c r="R20" s="43"/>
      <c r="T20" s="61"/>
      <c r="V20" s="56"/>
      <c r="W20" s="58"/>
    </row>
    <row r="21" spans="1:23" ht="27.95" customHeight="1">
      <c r="A21" s="4" t="s">
        <v>60</v>
      </c>
      <c r="B21" s="5" t="s">
        <v>22</v>
      </c>
      <c r="C21" s="110" t="s">
        <v>109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  <c r="O21" s="33"/>
      <c r="P21" s="43"/>
      <c r="R21" s="43"/>
      <c r="V21" s="56"/>
      <c r="W21" s="58"/>
    </row>
    <row r="22" spans="1:23" ht="27.95" customHeight="1">
      <c r="A22" s="4" t="s">
        <v>61</v>
      </c>
      <c r="B22" s="5" t="s">
        <v>23</v>
      </c>
      <c r="C22" s="14" t="s">
        <v>41</v>
      </c>
      <c r="D22" s="14" t="s">
        <v>2</v>
      </c>
      <c r="E22" s="14" t="s">
        <v>92</v>
      </c>
      <c r="F22" s="110" t="s">
        <v>2</v>
      </c>
      <c r="G22" s="111"/>
      <c r="H22" s="112"/>
      <c r="I22" s="16" t="s">
        <v>94</v>
      </c>
      <c r="J22" s="26">
        <v>875</v>
      </c>
      <c r="K22" s="27">
        <v>1180</v>
      </c>
      <c r="L22" s="15" t="s">
        <v>116</v>
      </c>
      <c r="M22" s="15" t="s">
        <v>48</v>
      </c>
      <c r="N22" s="16" t="s">
        <v>2</v>
      </c>
      <c r="O22" s="68">
        <v>258</v>
      </c>
      <c r="P22" s="69"/>
      <c r="Q22" s="70"/>
      <c r="R22" s="69">
        <f t="shared" ref="R22:R36" si="1">SUM(V22*W22)</f>
        <v>43.2</v>
      </c>
      <c r="S22" s="71"/>
      <c r="T22" s="61"/>
      <c r="U22" s="63" t="s">
        <v>133</v>
      </c>
      <c r="V22" s="56">
        <v>1.8</v>
      </c>
      <c r="W22" s="58">
        <v>24</v>
      </c>
    </row>
    <row r="23" spans="1:23" ht="27.95" customHeight="1">
      <c r="A23" s="4" t="s">
        <v>62</v>
      </c>
      <c r="B23" s="5" t="s">
        <v>24</v>
      </c>
      <c r="C23" s="18" t="s">
        <v>41</v>
      </c>
      <c r="D23" s="18" t="s">
        <v>2</v>
      </c>
      <c r="E23" s="14" t="s">
        <v>92</v>
      </c>
      <c r="F23" s="116" t="s">
        <v>2</v>
      </c>
      <c r="G23" s="117"/>
      <c r="H23" s="118"/>
      <c r="I23" s="23" t="s">
        <v>94</v>
      </c>
      <c r="J23" s="26">
        <v>840</v>
      </c>
      <c r="K23" s="27">
        <v>1045</v>
      </c>
      <c r="L23" s="15" t="s">
        <v>116</v>
      </c>
      <c r="M23" s="17" t="s">
        <v>48</v>
      </c>
      <c r="N23" s="16" t="s">
        <v>2</v>
      </c>
      <c r="O23" s="72">
        <v>258</v>
      </c>
      <c r="P23" s="73"/>
      <c r="Q23" s="74"/>
      <c r="R23" s="73">
        <f t="shared" si="1"/>
        <v>36</v>
      </c>
      <c r="S23" s="75"/>
      <c r="T23" s="61">
        <f>SUM(O22:S23)</f>
        <v>595.20000000000005</v>
      </c>
      <c r="U23" s="63" t="s">
        <v>133</v>
      </c>
      <c r="V23" s="56">
        <v>1.5</v>
      </c>
      <c r="W23" s="58">
        <v>24</v>
      </c>
    </row>
    <row r="24" spans="1:23" ht="27.95" customHeight="1">
      <c r="A24" s="4" t="s">
        <v>63</v>
      </c>
      <c r="B24" s="5" t="s">
        <v>25</v>
      </c>
      <c r="C24" s="14" t="s">
        <v>41</v>
      </c>
      <c r="D24" s="14" t="s">
        <v>2</v>
      </c>
      <c r="E24" s="14" t="s">
        <v>92</v>
      </c>
      <c r="F24" s="110" t="s">
        <v>2</v>
      </c>
      <c r="G24" s="111"/>
      <c r="H24" s="112"/>
      <c r="I24" s="16" t="s">
        <v>94</v>
      </c>
      <c r="J24" s="26">
        <v>980</v>
      </c>
      <c r="K24" s="27">
        <v>1540</v>
      </c>
      <c r="L24" s="15" t="s">
        <v>116</v>
      </c>
      <c r="M24" s="15" t="s">
        <v>48</v>
      </c>
      <c r="N24" s="16" t="s">
        <v>2</v>
      </c>
      <c r="O24" s="76">
        <v>238</v>
      </c>
      <c r="P24" s="77"/>
      <c r="Q24" s="78"/>
      <c r="R24" s="77">
        <f t="shared" si="1"/>
        <v>52.800000000000004</v>
      </c>
      <c r="S24" s="79"/>
      <c r="T24" s="61">
        <f>SUM(O24+R24)</f>
        <v>290.8</v>
      </c>
      <c r="U24" s="63" t="s">
        <v>133</v>
      </c>
      <c r="V24" s="56">
        <v>2.2000000000000002</v>
      </c>
      <c r="W24" s="58">
        <v>24</v>
      </c>
    </row>
    <row r="25" spans="1:23" ht="27.95" customHeight="1">
      <c r="A25" s="4" t="s">
        <v>64</v>
      </c>
      <c r="B25" s="5" t="s">
        <v>26</v>
      </c>
      <c r="C25" s="14" t="s">
        <v>104</v>
      </c>
      <c r="D25" s="14" t="s">
        <v>43</v>
      </c>
      <c r="E25" s="14" t="s">
        <v>95</v>
      </c>
      <c r="F25" s="14" t="s">
        <v>97</v>
      </c>
      <c r="G25" s="16" t="s">
        <v>96</v>
      </c>
      <c r="H25" s="16" t="s">
        <v>2</v>
      </c>
      <c r="I25" s="16" t="s">
        <v>111</v>
      </c>
      <c r="J25" s="26">
        <v>1450</v>
      </c>
      <c r="K25" s="27">
        <v>2475</v>
      </c>
      <c r="L25" s="15" t="s">
        <v>81</v>
      </c>
      <c r="M25" s="15" t="s">
        <v>84</v>
      </c>
      <c r="N25" s="16" t="s">
        <v>82</v>
      </c>
      <c r="O25" s="84"/>
      <c r="P25" s="69">
        <v>218</v>
      </c>
      <c r="Q25" s="70">
        <v>493</v>
      </c>
      <c r="R25" s="69">
        <f t="shared" si="1"/>
        <v>260</v>
      </c>
      <c r="S25" s="85">
        <v>114</v>
      </c>
      <c r="U25" s="60" t="s">
        <v>133</v>
      </c>
      <c r="V25" s="56">
        <v>10</v>
      </c>
      <c r="W25" s="57">
        <v>26</v>
      </c>
    </row>
    <row r="26" spans="1:23" ht="27.95" customHeight="1">
      <c r="A26" s="4" t="s">
        <v>64</v>
      </c>
      <c r="B26" s="5" t="s">
        <v>26</v>
      </c>
      <c r="C26" s="14" t="s">
        <v>105</v>
      </c>
      <c r="D26" s="14" t="s">
        <v>43</v>
      </c>
      <c r="E26" s="14" t="s">
        <v>95</v>
      </c>
      <c r="F26" s="14" t="s">
        <v>97</v>
      </c>
      <c r="G26" s="16" t="s">
        <v>96</v>
      </c>
      <c r="H26" s="16" t="s">
        <v>2</v>
      </c>
      <c r="I26" s="16" t="s">
        <v>111</v>
      </c>
      <c r="J26" s="26">
        <v>1450</v>
      </c>
      <c r="K26" s="27">
        <v>2475</v>
      </c>
      <c r="L26" s="15" t="s">
        <v>115</v>
      </c>
      <c r="M26" s="15" t="s">
        <v>85</v>
      </c>
      <c r="N26" s="16" t="s">
        <v>2</v>
      </c>
      <c r="O26" s="63"/>
      <c r="P26" s="86">
        <v>218</v>
      </c>
      <c r="Q26" s="87">
        <v>263</v>
      </c>
      <c r="R26" s="86">
        <f t="shared" si="1"/>
        <v>512</v>
      </c>
      <c r="S26" s="88"/>
      <c r="U26" s="60"/>
      <c r="V26" s="56">
        <v>4</v>
      </c>
      <c r="W26" s="57">
        <v>128</v>
      </c>
    </row>
    <row r="27" spans="1:23" ht="27.95" customHeight="1">
      <c r="A27" s="4" t="s">
        <v>65</v>
      </c>
      <c r="B27" s="5" t="s">
        <v>27</v>
      </c>
      <c r="C27" s="14" t="s">
        <v>104</v>
      </c>
      <c r="D27" s="14" t="s">
        <v>43</v>
      </c>
      <c r="E27" s="14" t="s">
        <v>95</v>
      </c>
      <c r="F27" s="14" t="s">
        <v>97</v>
      </c>
      <c r="G27" s="16" t="s">
        <v>96</v>
      </c>
      <c r="H27" s="16" t="s">
        <v>2</v>
      </c>
      <c r="I27" s="16" t="s">
        <v>111</v>
      </c>
      <c r="J27" s="26">
        <v>1450</v>
      </c>
      <c r="K27" s="27">
        <v>2475</v>
      </c>
      <c r="L27" s="15" t="s">
        <v>81</v>
      </c>
      <c r="M27" s="15" t="s">
        <v>84</v>
      </c>
      <c r="N27" s="16" t="s">
        <v>82</v>
      </c>
      <c r="O27" s="63"/>
      <c r="P27" s="86">
        <v>218</v>
      </c>
      <c r="Q27" s="87">
        <v>493</v>
      </c>
      <c r="R27" s="86">
        <f t="shared" si="1"/>
        <v>260</v>
      </c>
      <c r="S27" s="88">
        <v>114</v>
      </c>
      <c r="U27" s="60" t="s">
        <v>133</v>
      </c>
      <c r="V27" s="56">
        <v>10</v>
      </c>
      <c r="W27" s="57">
        <v>26</v>
      </c>
    </row>
    <row r="28" spans="1:23" ht="27.95" customHeight="1">
      <c r="A28" s="4" t="s">
        <v>65</v>
      </c>
      <c r="B28" s="5" t="s">
        <v>27</v>
      </c>
      <c r="C28" s="14" t="s">
        <v>105</v>
      </c>
      <c r="D28" s="14" t="s">
        <v>43</v>
      </c>
      <c r="E28" s="14" t="s">
        <v>95</v>
      </c>
      <c r="F28" s="14" t="s">
        <v>97</v>
      </c>
      <c r="G28" s="16" t="s">
        <v>96</v>
      </c>
      <c r="H28" s="16" t="s">
        <v>2</v>
      </c>
      <c r="I28" s="16" t="s">
        <v>111</v>
      </c>
      <c r="J28" s="26">
        <v>1450</v>
      </c>
      <c r="K28" s="27">
        <v>2475</v>
      </c>
      <c r="L28" s="15" t="s">
        <v>115</v>
      </c>
      <c r="M28" s="15" t="s">
        <v>85</v>
      </c>
      <c r="N28" s="16" t="s">
        <v>2</v>
      </c>
      <c r="O28" s="89"/>
      <c r="P28" s="73">
        <v>218</v>
      </c>
      <c r="Q28" s="74">
        <v>263</v>
      </c>
      <c r="R28" s="73">
        <f t="shared" si="1"/>
        <v>512</v>
      </c>
      <c r="S28" s="75"/>
      <c r="T28" s="61">
        <f>SUM(P25:S28)</f>
        <v>4156</v>
      </c>
      <c r="U28" s="98"/>
      <c r="V28" s="56">
        <v>4</v>
      </c>
      <c r="W28" s="57">
        <v>128</v>
      </c>
    </row>
    <row r="29" spans="1:23" ht="27.95" customHeight="1">
      <c r="A29" s="4" t="s">
        <v>66</v>
      </c>
      <c r="B29" s="5" t="s">
        <v>28</v>
      </c>
      <c r="C29" s="18" t="s">
        <v>124</v>
      </c>
      <c r="D29" s="14" t="s">
        <v>2</v>
      </c>
      <c r="E29" s="18" t="s">
        <v>92</v>
      </c>
      <c r="F29" s="14"/>
      <c r="G29" s="16"/>
      <c r="H29" s="16"/>
      <c r="I29" s="16"/>
      <c r="J29" s="26">
        <v>930</v>
      </c>
      <c r="K29" s="27">
        <v>1765</v>
      </c>
      <c r="L29" s="19" t="s">
        <v>98</v>
      </c>
      <c r="M29" s="19" t="s">
        <v>84</v>
      </c>
      <c r="N29" s="37" t="s">
        <v>106</v>
      </c>
      <c r="O29" s="68">
        <v>315</v>
      </c>
      <c r="P29" s="69"/>
      <c r="Q29" s="70"/>
      <c r="R29" s="69">
        <f t="shared" si="1"/>
        <v>158.4</v>
      </c>
      <c r="S29" s="71"/>
      <c r="T29" s="61">
        <f>SUM(O29:R29)</f>
        <v>473.4</v>
      </c>
      <c r="V29" s="56">
        <v>2.4</v>
      </c>
      <c r="W29" s="57">
        <v>66</v>
      </c>
    </row>
    <row r="30" spans="1:23" ht="27.95" customHeight="1">
      <c r="A30" s="4" t="s">
        <v>67</v>
      </c>
      <c r="B30" s="5" t="s">
        <v>29</v>
      </c>
      <c r="C30" s="14" t="s">
        <v>104</v>
      </c>
      <c r="D30" s="14" t="s">
        <v>43</v>
      </c>
      <c r="E30" s="14" t="s">
        <v>95</v>
      </c>
      <c r="F30" s="14" t="s">
        <v>97</v>
      </c>
      <c r="G30" s="16" t="s">
        <v>96</v>
      </c>
      <c r="H30" s="16" t="s">
        <v>2</v>
      </c>
      <c r="I30" s="16" t="s">
        <v>110</v>
      </c>
      <c r="J30" s="26">
        <v>1450</v>
      </c>
      <c r="K30" s="27">
        <v>2470</v>
      </c>
      <c r="L30" s="20" t="s">
        <v>119</v>
      </c>
      <c r="M30" s="20" t="s">
        <v>85</v>
      </c>
      <c r="N30" s="16" t="s">
        <v>2</v>
      </c>
      <c r="O30" s="84"/>
      <c r="P30" s="69">
        <v>155</v>
      </c>
      <c r="Q30" s="70">
        <v>158</v>
      </c>
      <c r="R30" s="69">
        <f t="shared" si="1"/>
        <v>264</v>
      </c>
      <c r="S30" s="71"/>
      <c r="T30" s="92"/>
      <c r="V30" s="56">
        <v>4</v>
      </c>
      <c r="W30" s="57">
        <v>66</v>
      </c>
    </row>
    <row r="31" spans="1:23" ht="27.95" customHeight="1">
      <c r="A31" s="4" t="s">
        <v>67</v>
      </c>
      <c r="B31" s="5" t="s">
        <v>29</v>
      </c>
      <c r="C31" s="14" t="s">
        <v>41</v>
      </c>
      <c r="D31" s="14" t="s">
        <v>2</v>
      </c>
      <c r="E31" s="14" t="s">
        <v>92</v>
      </c>
      <c r="F31" s="110" t="s">
        <v>2</v>
      </c>
      <c r="G31" s="111"/>
      <c r="H31" s="112"/>
      <c r="I31" s="16" t="s">
        <v>94</v>
      </c>
      <c r="J31" s="26">
        <v>920</v>
      </c>
      <c r="K31" s="27">
        <v>1750</v>
      </c>
      <c r="L31" s="20" t="s">
        <v>116</v>
      </c>
      <c r="M31" s="20" t="s">
        <v>48</v>
      </c>
      <c r="N31" s="16" t="s">
        <v>2</v>
      </c>
      <c r="O31" s="90">
        <v>315</v>
      </c>
      <c r="P31" s="86"/>
      <c r="Q31" s="87"/>
      <c r="R31" s="86">
        <f t="shared" si="1"/>
        <v>57.599999999999994</v>
      </c>
      <c r="S31" s="91"/>
      <c r="T31" s="92"/>
      <c r="V31" s="56">
        <v>2.4</v>
      </c>
      <c r="W31" s="58">
        <v>24</v>
      </c>
    </row>
    <row r="32" spans="1:23" ht="27.95" customHeight="1">
      <c r="A32" s="4" t="s">
        <v>68</v>
      </c>
      <c r="B32" s="5" t="s">
        <v>30</v>
      </c>
      <c r="C32" s="14" t="s">
        <v>104</v>
      </c>
      <c r="D32" s="14" t="s">
        <v>43</v>
      </c>
      <c r="E32" s="14" t="s">
        <v>95</v>
      </c>
      <c r="F32" s="14" t="s">
        <v>97</v>
      </c>
      <c r="G32" s="16" t="s">
        <v>96</v>
      </c>
      <c r="H32" s="16" t="s">
        <v>2</v>
      </c>
      <c r="I32" s="16" t="s">
        <v>110</v>
      </c>
      <c r="J32" s="26">
        <v>1450</v>
      </c>
      <c r="K32" s="27">
        <v>2470</v>
      </c>
      <c r="L32" s="20" t="s">
        <v>119</v>
      </c>
      <c r="M32" s="20" t="s">
        <v>85</v>
      </c>
      <c r="N32" s="16" t="s">
        <v>2</v>
      </c>
      <c r="O32" s="63"/>
      <c r="P32" s="86">
        <v>155</v>
      </c>
      <c r="Q32" s="87">
        <v>158</v>
      </c>
      <c r="R32" s="86">
        <f t="shared" si="1"/>
        <v>264</v>
      </c>
      <c r="S32" s="91"/>
      <c r="T32" s="92"/>
      <c r="V32" s="56">
        <v>4</v>
      </c>
      <c r="W32" s="58">
        <v>66</v>
      </c>
    </row>
    <row r="33" spans="1:23" ht="27.95" customHeight="1">
      <c r="A33" s="4" t="s">
        <v>68</v>
      </c>
      <c r="B33" s="5" t="s">
        <v>30</v>
      </c>
      <c r="C33" s="5" t="s">
        <v>41</v>
      </c>
      <c r="D33" s="5" t="s">
        <v>2</v>
      </c>
      <c r="E33" s="5" t="s">
        <v>92</v>
      </c>
      <c r="F33" s="107" t="s">
        <v>2</v>
      </c>
      <c r="G33" s="108"/>
      <c r="H33" s="109"/>
      <c r="I33" s="8" t="s">
        <v>94</v>
      </c>
      <c r="J33" s="28">
        <v>920</v>
      </c>
      <c r="K33" s="29">
        <v>1750</v>
      </c>
      <c r="L33" s="4" t="s">
        <v>116</v>
      </c>
      <c r="M33" s="4" t="s">
        <v>48</v>
      </c>
      <c r="N33" s="8" t="s">
        <v>2</v>
      </c>
      <c r="O33" s="72">
        <v>315</v>
      </c>
      <c r="P33" s="73"/>
      <c r="Q33" s="74"/>
      <c r="R33" s="73">
        <f t="shared" si="1"/>
        <v>57.599999999999994</v>
      </c>
      <c r="S33" s="75"/>
      <c r="T33" s="94">
        <f>SUM(O30:S33)</f>
        <v>1899.1999999999998</v>
      </c>
      <c r="U33" s="63" t="s">
        <v>133</v>
      </c>
      <c r="V33" s="56">
        <v>2.4</v>
      </c>
      <c r="W33" s="58">
        <v>24</v>
      </c>
    </row>
    <row r="34" spans="1:23" ht="27.95" customHeight="1">
      <c r="A34" s="4" t="s">
        <v>69</v>
      </c>
      <c r="B34" s="5" t="s">
        <v>31</v>
      </c>
      <c r="C34" s="5" t="s">
        <v>41</v>
      </c>
      <c r="D34" s="5" t="s">
        <v>2</v>
      </c>
      <c r="E34" s="5" t="s">
        <v>92</v>
      </c>
      <c r="F34" s="107" t="s">
        <v>2</v>
      </c>
      <c r="G34" s="108"/>
      <c r="H34" s="109"/>
      <c r="I34" s="8" t="s">
        <v>94</v>
      </c>
      <c r="J34" s="28">
        <v>820</v>
      </c>
      <c r="K34" s="29">
        <v>1240</v>
      </c>
      <c r="L34" s="4" t="s">
        <v>83</v>
      </c>
      <c r="M34" s="4" t="s">
        <v>48</v>
      </c>
      <c r="N34" s="8" t="s">
        <v>2</v>
      </c>
      <c r="O34" s="68">
        <v>258</v>
      </c>
      <c r="P34" s="69"/>
      <c r="Q34" s="70"/>
      <c r="R34" s="69">
        <f t="shared" si="1"/>
        <v>49.4</v>
      </c>
      <c r="S34" s="71"/>
      <c r="U34" s="63" t="s">
        <v>133</v>
      </c>
      <c r="V34" s="56">
        <v>1.9</v>
      </c>
      <c r="W34" s="58">
        <v>26</v>
      </c>
    </row>
    <row r="35" spans="1:23" ht="27.95" customHeight="1">
      <c r="A35" s="4" t="s">
        <v>70</v>
      </c>
      <c r="B35" s="5" t="s">
        <v>32</v>
      </c>
      <c r="C35" s="5" t="s">
        <v>41</v>
      </c>
      <c r="D35" s="5" t="s">
        <v>2</v>
      </c>
      <c r="E35" s="5" t="s">
        <v>92</v>
      </c>
      <c r="F35" s="110" t="s">
        <v>2</v>
      </c>
      <c r="G35" s="111"/>
      <c r="H35" s="112"/>
      <c r="I35" s="16" t="s">
        <v>94</v>
      </c>
      <c r="J35" s="26">
        <v>910</v>
      </c>
      <c r="K35" s="27">
        <v>890</v>
      </c>
      <c r="L35" s="15" t="s">
        <v>83</v>
      </c>
      <c r="M35" s="15" t="s">
        <v>48</v>
      </c>
      <c r="N35" s="8" t="s">
        <v>2</v>
      </c>
      <c r="O35" s="72">
        <v>238</v>
      </c>
      <c r="P35" s="73"/>
      <c r="Q35" s="74"/>
      <c r="R35" s="73">
        <f t="shared" si="1"/>
        <v>62.4</v>
      </c>
      <c r="S35" s="75"/>
      <c r="T35" s="61">
        <f>SUM(O34:S35)</f>
        <v>607.79999999999995</v>
      </c>
      <c r="U35" s="63" t="s">
        <v>133</v>
      </c>
      <c r="V35" s="56">
        <v>2.4</v>
      </c>
      <c r="W35" s="58">
        <v>26</v>
      </c>
    </row>
    <row r="36" spans="1:23" ht="27.95" customHeight="1">
      <c r="A36" s="4" t="s">
        <v>71</v>
      </c>
      <c r="B36" s="5" t="s">
        <v>33</v>
      </c>
      <c r="C36" s="5" t="s">
        <v>41</v>
      </c>
      <c r="D36" s="5" t="s">
        <v>2</v>
      </c>
      <c r="E36" s="5" t="s">
        <v>92</v>
      </c>
      <c r="F36" s="110" t="s">
        <v>2</v>
      </c>
      <c r="G36" s="111"/>
      <c r="H36" s="112"/>
      <c r="I36" s="16" t="s">
        <v>94</v>
      </c>
      <c r="J36" s="26">
        <v>500</v>
      </c>
      <c r="K36" s="27">
        <v>660</v>
      </c>
      <c r="L36" s="15" t="s">
        <v>81</v>
      </c>
      <c r="M36" s="15" t="s">
        <v>48</v>
      </c>
      <c r="N36" s="8" t="s">
        <v>2</v>
      </c>
      <c r="O36" s="76">
        <v>195</v>
      </c>
      <c r="P36" s="77"/>
      <c r="Q36" s="78"/>
      <c r="R36" s="77">
        <f t="shared" si="1"/>
        <v>49.4</v>
      </c>
      <c r="S36" s="79"/>
      <c r="T36" s="61">
        <f>SUM(O36+R36)</f>
        <v>244.4</v>
      </c>
      <c r="U36" s="63" t="s">
        <v>133</v>
      </c>
      <c r="V36" s="56">
        <v>1.9</v>
      </c>
      <c r="W36" s="58">
        <v>26</v>
      </c>
    </row>
    <row r="37" spans="1:23" ht="27.95" customHeight="1">
      <c r="A37" s="4" t="s">
        <v>72</v>
      </c>
      <c r="B37" s="30" t="s">
        <v>34</v>
      </c>
      <c r="C37" s="36" t="s">
        <v>41</v>
      </c>
      <c r="D37" s="36" t="s">
        <v>2</v>
      </c>
      <c r="E37" s="36" t="s">
        <v>92</v>
      </c>
      <c r="F37" s="113" t="s">
        <v>2</v>
      </c>
      <c r="G37" s="114"/>
      <c r="H37" s="115"/>
      <c r="I37" s="37" t="s">
        <v>94</v>
      </c>
      <c r="J37" s="38" t="s">
        <v>130</v>
      </c>
      <c r="K37" s="39" t="s">
        <v>130</v>
      </c>
      <c r="L37" s="40" t="s">
        <v>100</v>
      </c>
      <c r="M37" s="40" t="s">
        <v>48</v>
      </c>
      <c r="N37" s="36" t="s">
        <v>2</v>
      </c>
      <c r="O37" s="34" t="s">
        <v>130</v>
      </c>
      <c r="P37" s="54"/>
      <c r="R37" s="43"/>
      <c r="V37" s="56"/>
      <c r="W37" s="58"/>
    </row>
    <row r="38" spans="1:23" ht="27.95" customHeight="1">
      <c r="A38" s="4" t="s">
        <v>107</v>
      </c>
      <c r="B38" s="30" t="s">
        <v>112</v>
      </c>
      <c r="C38" s="5" t="s">
        <v>108</v>
      </c>
      <c r="D38" s="14" t="s">
        <v>114</v>
      </c>
      <c r="E38" s="14" t="s">
        <v>93</v>
      </c>
      <c r="F38" s="21" t="s">
        <v>113</v>
      </c>
      <c r="G38" s="22" t="s">
        <v>118</v>
      </c>
      <c r="H38" s="22" t="s">
        <v>122</v>
      </c>
      <c r="I38" s="16" t="s">
        <v>2</v>
      </c>
      <c r="J38" s="26" t="s">
        <v>125</v>
      </c>
      <c r="K38" s="27"/>
      <c r="L38" s="15" t="s">
        <v>115</v>
      </c>
      <c r="M38" s="15" t="s">
        <v>85</v>
      </c>
      <c r="N38" s="16" t="s">
        <v>2</v>
      </c>
      <c r="O38" s="82"/>
      <c r="P38" s="77">
        <v>602</v>
      </c>
      <c r="Q38" s="95">
        <v>450</v>
      </c>
      <c r="R38" s="77">
        <f>SUM(V38*W38)</f>
        <v>512</v>
      </c>
      <c r="S38" s="79"/>
      <c r="T38" s="61">
        <f>SUM(O38:S38)</f>
        <v>1564</v>
      </c>
      <c r="V38" s="56">
        <v>4</v>
      </c>
      <c r="W38" s="57">
        <v>128</v>
      </c>
    </row>
    <row r="39" spans="1:23" ht="27.95" customHeight="1">
      <c r="A39" s="4" t="s">
        <v>73</v>
      </c>
      <c r="B39" s="5" t="s">
        <v>35</v>
      </c>
      <c r="C39" s="5" t="s">
        <v>41</v>
      </c>
      <c r="D39" s="5" t="s">
        <v>2</v>
      </c>
      <c r="E39" s="5" t="s">
        <v>92</v>
      </c>
      <c r="F39" s="107" t="s">
        <v>2</v>
      </c>
      <c r="G39" s="108"/>
      <c r="H39" s="109"/>
      <c r="I39" s="8" t="s">
        <v>94</v>
      </c>
      <c r="J39" s="28">
        <v>885</v>
      </c>
      <c r="K39" s="29">
        <v>1280</v>
      </c>
      <c r="L39" s="4" t="s">
        <v>83</v>
      </c>
      <c r="M39" s="4" t="s">
        <v>48</v>
      </c>
      <c r="N39" s="8" t="s">
        <v>2</v>
      </c>
      <c r="O39" s="68">
        <v>278</v>
      </c>
      <c r="P39" s="96"/>
      <c r="Q39" s="70"/>
      <c r="R39" s="69">
        <f>SUM(V39*W39)</f>
        <v>46.800000000000004</v>
      </c>
      <c r="S39" s="71"/>
      <c r="U39" s="63" t="s">
        <v>133</v>
      </c>
      <c r="V39" s="56">
        <v>1.8</v>
      </c>
      <c r="W39" s="58">
        <v>26</v>
      </c>
    </row>
    <row r="40" spans="1:23" ht="27.95" customHeight="1">
      <c r="A40" s="4" t="s">
        <v>74</v>
      </c>
      <c r="B40" s="5" t="s">
        <v>36</v>
      </c>
      <c r="C40" s="5" t="s">
        <v>46</v>
      </c>
      <c r="D40" s="5" t="s">
        <v>2</v>
      </c>
      <c r="E40" s="5" t="s">
        <v>92</v>
      </c>
      <c r="F40" s="107" t="s">
        <v>2</v>
      </c>
      <c r="G40" s="108"/>
      <c r="H40" s="109"/>
      <c r="I40" s="5" t="s">
        <v>101</v>
      </c>
      <c r="J40" s="28">
        <v>405</v>
      </c>
      <c r="K40" s="29">
        <v>590</v>
      </c>
      <c r="L40" s="4" t="s">
        <v>103</v>
      </c>
      <c r="M40" s="35" t="s">
        <v>48</v>
      </c>
      <c r="N40" s="8" t="s">
        <v>2</v>
      </c>
      <c r="O40" s="90">
        <v>160</v>
      </c>
      <c r="P40" s="93"/>
      <c r="Q40" s="87"/>
      <c r="R40" s="86"/>
      <c r="S40" s="91"/>
      <c r="V40" s="56"/>
      <c r="W40" s="58"/>
    </row>
    <row r="41" spans="1:23" ht="27.95" customHeight="1">
      <c r="A41" s="4" t="s">
        <v>75</v>
      </c>
      <c r="B41" s="7" t="s">
        <v>37</v>
      </c>
      <c r="C41" s="5" t="s">
        <v>46</v>
      </c>
      <c r="D41" s="5" t="s">
        <v>2</v>
      </c>
      <c r="E41" s="5" t="s">
        <v>92</v>
      </c>
      <c r="F41" s="107" t="s">
        <v>2</v>
      </c>
      <c r="G41" s="108"/>
      <c r="H41" s="109"/>
      <c r="I41" s="5" t="s">
        <v>101</v>
      </c>
      <c r="J41" s="28">
        <v>405</v>
      </c>
      <c r="K41" s="29">
        <v>575</v>
      </c>
      <c r="L41" s="4" t="s">
        <v>103</v>
      </c>
      <c r="M41" s="35" t="s">
        <v>48</v>
      </c>
      <c r="N41" s="8" t="s">
        <v>2</v>
      </c>
      <c r="O41" s="72">
        <v>160</v>
      </c>
      <c r="P41" s="97"/>
      <c r="Q41" s="74"/>
      <c r="R41" s="73"/>
      <c r="S41" s="75"/>
      <c r="T41" s="61">
        <f>SUM(O39:S41)</f>
        <v>644.79999999999995</v>
      </c>
      <c r="V41" s="56"/>
      <c r="W41" s="58"/>
    </row>
    <row r="42" spans="1:23" ht="27.95" customHeight="1">
      <c r="A42" s="4" t="s">
        <v>76</v>
      </c>
      <c r="B42" s="5" t="s">
        <v>38</v>
      </c>
      <c r="C42" s="5" t="s">
        <v>41</v>
      </c>
      <c r="D42" s="5" t="s">
        <v>2</v>
      </c>
      <c r="E42" s="5" t="s">
        <v>92</v>
      </c>
      <c r="F42" s="107" t="s">
        <v>2</v>
      </c>
      <c r="G42" s="108"/>
      <c r="H42" s="109"/>
      <c r="I42" s="8" t="s">
        <v>94</v>
      </c>
      <c r="J42" s="28">
        <v>890</v>
      </c>
      <c r="K42" s="29">
        <v>1275</v>
      </c>
      <c r="L42" s="4" t="s">
        <v>83</v>
      </c>
      <c r="M42" s="4" t="s">
        <v>48</v>
      </c>
      <c r="N42" s="8" t="s">
        <v>2</v>
      </c>
      <c r="O42" s="68">
        <v>278</v>
      </c>
      <c r="P42" s="96"/>
      <c r="Q42" s="70"/>
      <c r="R42" s="69">
        <f>SUM(V42*W42)</f>
        <v>46.800000000000004</v>
      </c>
      <c r="S42" s="71"/>
      <c r="U42" s="63" t="s">
        <v>133</v>
      </c>
      <c r="V42" s="56">
        <v>1.8</v>
      </c>
      <c r="W42" s="58">
        <v>26</v>
      </c>
    </row>
    <row r="43" spans="1:23" ht="27.95" customHeight="1">
      <c r="A43" s="4" t="s">
        <v>77</v>
      </c>
      <c r="B43" s="5" t="s">
        <v>39</v>
      </c>
      <c r="C43" s="5" t="s">
        <v>46</v>
      </c>
      <c r="D43" s="5" t="s">
        <v>2</v>
      </c>
      <c r="E43" s="5" t="s">
        <v>92</v>
      </c>
      <c r="F43" s="107" t="s">
        <v>2</v>
      </c>
      <c r="G43" s="108"/>
      <c r="H43" s="109"/>
      <c r="I43" s="5" t="s">
        <v>101</v>
      </c>
      <c r="J43" s="28">
        <v>525</v>
      </c>
      <c r="K43" s="29">
        <v>560</v>
      </c>
      <c r="L43" s="4" t="s">
        <v>103</v>
      </c>
      <c r="M43" s="17" t="s">
        <v>126</v>
      </c>
      <c r="N43" s="8" t="s">
        <v>2</v>
      </c>
      <c r="O43" s="90">
        <v>160</v>
      </c>
      <c r="P43" s="93"/>
      <c r="Q43" s="87"/>
      <c r="R43" s="86"/>
      <c r="S43" s="91"/>
      <c r="V43" s="56"/>
      <c r="W43" s="58"/>
    </row>
    <row r="44" spans="1:23" ht="27.95" customHeight="1">
      <c r="A44" s="4" t="s">
        <v>78</v>
      </c>
      <c r="B44" s="7" t="s">
        <v>40</v>
      </c>
      <c r="C44" s="5" t="s">
        <v>46</v>
      </c>
      <c r="D44" s="5" t="s">
        <v>2</v>
      </c>
      <c r="E44" s="5" t="s">
        <v>92</v>
      </c>
      <c r="F44" s="107" t="s">
        <v>2</v>
      </c>
      <c r="G44" s="108"/>
      <c r="H44" s="109"/>
      <c r="I44" s="5" t="s">
        <v>101</v>
      </c>
      <c r="J44" s="28">
        <v>520</v>
      </c>
      <c r="K44" s="29">
        <v>555</v>
      </c>
      <c r="L44" s="4" t="s">
        <v>103</v>
      </c>
      <c r="M44" s="17" t="s">
        <v>126</v>
      </c>
      <c r="N44" s="8" t="s">
        <v>2</v>
      </c>
      <c r="O44" s="72">
        <v>160</v>
      </c>
      <c r="P44" s="97"/>
      <c r="Q44" s="74"/>
      <c r="R44" s="73"/>
      <c r="S44" s="75"/>
      <c r="T44" s="61">
        <f>SUM(O41:T42)</f>
        <v>1129.5999999999999</v>
      </c>
      <c r="V44" s="56"/>
      <c r="W44" s="58"/>
    </row>
    <row r="45" spans="1:23" ht="27.95" customHeight="1">
      <c r="A45" s="64"/>
      <c r="B45" s="65"/>
      <c r="C45" s="66"/>
      <c r="D45" s="66"/>
      <c r="E45" s="66"/>
      <c r="F45" s="64"/>
      <c r="G45" s="64"/>
      <c r="H45" s="64"/>
      <c r="I45" s="66"/>
      <c r="J45" s="64"/>
      <c r="K45" s="64"/>
      <c r="L45" s="64"/>
      <c r="M45" s="67"/>
      <c r="N45" s="66"/>
      <c r="O45" s="33"/>
      <c r="P45" s="33"/>
      <c r="R45" s="43"/>
      <c r="T45" s="83">
        <f>SUM(T10:T44)</f>
        <v>19164.399999999998</v>
      </c>
      <c r="V45" s="56"/>
      <c r="W45" s="58"/>
    </row>
    <row r="46" spans="1:23">
      <c r="R46" s="41"/>
      <c r="V46" s="56"/>
      <c r="W46" s="58"/>
    </row>
    <row r="47" spans="1:23" ht="23.25" customHeight="1">
      <c r="O47" s="44">
        <f>SUM(O10:O46)</f>
        <v>4772</v>
      </c>
      <c r="P47" s="44">
        <f>SUM(P10:P46)</f>
        <v>4472</v>
      </c>
      <c r="Q47" s="44">
        <f t="shared" ref="Q47:S47" si="2">SUM(Q10:Q46)</f>
        <v>4498</v>
      </c>
      <c r="R47" s="44">
        <f t="shared" si="2"/>
        <v>4709.6000000000004</v>
      </c>
      <c r="S47" s="44">
        <f t="shared" si="2"/>
        <v>228</v>
      </c>
      <c r="T47" s="62">
        <f>SUM(O47:S47)</f>
        <v>18679.599999999999</v>
      </c>
      <c r="V47" s="59"/>
      <c r="W47" s="59"/>
    </row>
    <row r="48" spans="1:23">
      <c r="A48" t="s">
        <v>5</v>
      </c>
      <c r="V48" s="56"/>
      <c r="W48" s="58"/>
    </row>
    <row r="49" spans="1:19">
      <c r="A49" t="s">
        <v>79</v>
      </c>
      <c r="K49" t="s">
        <v>102</v>
      </c>
    </row>
    <row r="51" spans="1:19">
      <c r="S51" s="44"/>
    </row>
  </sheetData>
  <mergeCells count="37">
    <mergeCell ref="O7:O9"/>
    <mergeCell ref="Q7:Q9"/>
    <mergeCell ref="V7:V9"/>
    <mergeCell ref="A7:A8"/>
    <mergeCell ref="D7:D8"/>
    <mergeCell ref="N7:N8"/>
    <mergeCell ref="J7:K7"/>
    <mergeCell ref="C7:C8"/>
    <mergeCell ref="B7:B8"/>
    <mergeCell ref="I7:I8"/>
    <mergeCell ref="M7:M8"/>
    <mergeCell ref="L7:L8"/>
    <mergeCell ref="E7:H8"/>
    <mergeCell ref="R7:R9"/>
    <mergeCell ref="F19:H19"/>
    <mergeCell ref="F22:H22"/>
    <mergeCell ref="F24:H24"/>
    <mergeCell ref="C12:N12"/>
    <mergeCell ref="C13:N13"/>
    <mergeCell ref="F14:H14"/>
    <mergeCell ref="F23:H23"/>
    <mergeCell ref="F10:H10"/>
    <mergeCell ref="F43:H43"/>
    <mergeCell ref="F44:H44"/>
    <mergeCell ref="C20:N20"/>
    <mergeCell ref="C21:N21"/>
    <mergeCell ref="F37:H37"/>
    <mergeCell ref="F39:H39"/>
    <mergeCell ref="F42:H42"/>
    <mergeCell ref="F40:H40"/>
    <mergeCell ref="F41:H41"/>
    <mergeCell ref="F34:H34"/>
    <mergeCell ref="F35:H35"/>
    <mergeCell ref="F33:H33"/>
    <mergeCell ref="F31:H31"/>
    <mergeCell ref="F36:H36"/>
    <mergeCell ref="F11:H11"/>
  </mergeCells>
  <phoneticPr fontId="6" type="noConversion"/>
  <pageMargins left="0.7" right="0.7" top="0.75" bottom="0.75" header="0.3" footer="0.3"/>
  <pageSetup paperSize="9" scale="3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41F8-E44D-4B19-8187-E201AA504454}">
  <sheetPr>
    <pageSetUpPr fitToPage="1"/>
  </sheetPr>
  <dimension ref="A1:L20"/>
  <sheetViews>
    <sheetView zoomScale="71" zoomScaleNormal="71" workbookViewId="0">
      <selection activeCell="C26" sqref="C26"/>
    </sheetView>
  </sheetViews>
  <sheetFormatPr defaultColWidth="11" defaultRowHeight="15.75"/>
  <cols>
    <col min="1" max="1" width="10.25" customWidth="1"/>
    <col min="2" max="2" width="25.5" customWidth="1"/>
    <col min="3" max="3" width="25" customWidth="1"/>
    <col min="4" max="4" width="16.5" customWidth="1"/>
    <col min="5" max="5" width="11.125" bestFit="1" customWidth="1"/>
    <col min="6" max="6" width="10.5" bestFit="1" customWidth="1"/>
    <col min="7" max="7" width="38.625" bestFit="1" customWidth="1"/>
    <col min="8" max="8" width="8.375" bestFit="1" customWidth="1"/>
    <col min="9" max="9" width="40.5" bestFit="1" customWidth="1"/>
  </cols>
  <sheetData>
    <row r="1" spans="1:12" ht="66.95" customHeight="1"/>
    <row r="3" spans="1:12" ht="61.5" customHeight="1">
      <c r="A3" s="1"/>
      <c r="E3" s="6"/>
      <c r="F3" s="6"/>
      <c r="G3" s="6"/>
      <c r="H3" s="6"/>
      <c r="I3" s="6"/>
    </row>
    <row r="4" spans="1:12" ht="35.25" customHeight="1">
      <c r="A4" s="2" t="s">
        <v>9</v>
      </c>
    </row>
    <row r="5" spans="1:12" ht="20.25">
      <c r="A5" s="2"/>
    </row>
    <row r="7" spans="1:12" ht="15.95" customHeight="1">
      <c r="A7" s="126" t="s">
        <v>10</v>
      </c>
      <c r="B7" s="126" t="s">
        <v>0</v>
      </c>
      <c r="C7" s="126" t="s">
        <v>1</v>
      </c>
      <c r="D7" s="126" t="s">
        <v>42</v>
      </c>
      <c r="E7" s="128" t="s">
        <v>6</v>
      </c>
      <c r="F7" s="128"/>
      <c r="G7" s="126" t="s">
        <v>4</v>
      </c>
      <c r="H7" s="126" t="s">
        <v>47</v>
      </c>
      <c r="I7" s="128" t="s">
        <v>44</v>
      </c>
      <c r="J7" s="119"/>
      <c r="K7" s="119"/>
      <c r="L7" s="119"/>
    </row>
    <row r="8" spans="1:12" ht="15.95" customHeight="1">
      <c r="A8" s="127"/>
      <c r="B8" s="127"/>
      <c r="C8" s="127"/>
      <c r="D8" s="127"/>
      <c r="E8" s="25" t="s">
        <v>7</v>
      </c>
      <c r="F8" s="25" t="s">
        <v>8</v>
      </c>
      <c r="G8" s="127"/>
      <c r="H8" s="127"/>
      <c r="I8" s="128"/>
      <c r="J8" s="120"/>
      <c r="K8" s="120"/>
      <c r="L8" s="120"/>
    </row>
    <row r="9" spans="1:12" ht="15.95" customHeight="1">
      <c r="A9" s="24"/>
      <c r="B9" s="24"/>
      <c r="C9" s="24"/>
      <c r="D9" s="24"/>
      <c r="E9" s="12"/>
      <c r="F9" s="13"/>
      <c r="G9" s="24"/>
      <c r="H9" s="24"/>
      <c r="I9" s="25"/>
      <c r="J9" s="136"/>
      <c r="K9" s="136"/>
      <c r="L9" s="136"/>
    </row>
    <row r="10" spans="1:12" ht="27.95" customHeight="1">
      <c r="A10" s="4" t="s">
        <v>54</v>
      </c>
      <c r="B10" s="5" t="s">
        <v>16</v>
      </c>
      <c r="C10" s="14" t="s">
        <v>104</v>
      </c>
      <c r="D10" s="14" t="s">
        <v>43</v>
      </c>
      <c r="E10" s="26">
        <v>1450</v>
      </c>
      <c r="F10" s="27">
        <v>2550</v>
      </c>
      <c r="G10" s="27" t="s">
        <v>80</v>
      </c>
      <c r="H10" s="15" t="s">
        <v>84</v>
      </c>
      <c r="I10" s="14"/>
    </row>
    <row r="11" spans="1:12" ht="27.95" customHeight="1">
      <c r="A11" s="4" t="s">
        <v>55</v>
      </c>
      <c r="B11" s="5" t="s">
        <v>17</v>
      </c>
      <c r="C11" s="14" t="s">
        <v>104</v>
      </c>
      <c r="D11" s="14" t="s">
        <v>43</v>
      </c>
      <c r="E11" s="26">
        <v>1450</v>
      </c>
      <c r="F11" s="27">
        <v>2550</v>
      </c>
      <c r="G11" s="27" t="s">
        <v>80</v>
      </c>
      <c r="H11" s="15" t="s">
        <v>84</v>
      </c>
      <c r="I11" s="14"/>
    </row>
    <row r="12" spans="1:12" ht="27.95" customHeight="1">
      <c r="A12" s="4" t="s">
        <v>56</v>
      </c>
      <c r="B12" s="5" t="s">
        <v>18</v>
      </c>
      <c r="C12" s="14" t="s">
        <v>104</v>
      </c>
      <c r="D12" s="14" t="s">
        <v>43</v>
      </c>
      <c r="E12" s="26">
        <v>1450</v>
      </c>
      <c r="F12" s="27">
        <v>2550</v>
      </c>
      <c r="G12" s="15" t="s">
        <v>81</v>
      </c>
      <c r="H12" s="15" t="s">
        <v>84</v>
      </c>
      <c r="I12" s="14"/>
    </row>
    <row r="13" spans="1:12" ht="27.95" customHeight="1">
      <c r="A13" s="4" t="s">
        <v>57</v>
      </c>
      <c r="B13" s="5" t="s">
        <v>19</v>
      </c>
      <c r="C13" s="14" t="s">
        <v>104</v>
      </c>
      <c r="D13" s="14" t="s">
        <v>43</v>
      </c>
      <c r="E13" s="26">
        <v>1450</v>
      </c>
      <c r="F13" s="27">
        <v>2550</v>
      </c>
      <c r="G13" s="15" t="s">
        <v>81</v>
      </c>
      <c r="H13" s="15" t="s">
        <v>84</v>
      </c>
      <c r="I13" s="14"/>
    </row>
    <row r="14" spans="1:12" ht="27.95" customHeight="1">
      <c r="A14" s="4" t="s">
        <v>64</v>
      </c>
      <c r="B14" s="5" t="s">
        <v>26</v>
      </c>
      <c r="C14" s="14" t="s">
        <v>104</v>
      </c>
      <c r="D14" s="14" t="s">
        <v>43</v>
      </c>
      <c r="E14" s="26">
        <v>1450</v>
      </c>
      <c r="F14" s="27">
        <v>2475</v>
      </c>
      <c r="G14" s="15" t="s">
        <v>81</v>
      </c>
      <c r="H14" s="15" t="s">
        <v>84</v>
      </c>
      <c r="I14" s="14" t="s">
        <v>82</v>
      </c>
    </row>
    <row r="15" spans="1:12" ht="27.95" customHeight="1">
      <c r="A15" s="4" t="s">
        <v>64</v>
      </c>
      <c r="B15" s="5" t="s">
        <v>26</v>
      </c>
      <c r="C15" s="14" t="s">
        <v>105</v>
      </c>
      <c r="D15" s="14" t="s">
        <v>43</v>
      </c>
      <c r="E15" s="26">
        <v>1450</v>
      </c>
      <c r="F15" s="27">
        <v>2475</v>
      </c>
      <c r="G15" s="15" t="s">
        <v>115</v>
      </c>
      <c r="H15" s="15" t="s">
        <v>85</v>
      </c>
      <c r="I15" s="14" t="s">
        <v>2</v>
      </c>
    </row>
    <row r="16" spans="1:12" ht="27.95" customHeight="1">
      <c r="A16" s="4" t="s">
        <v>65</v>
      </c>
      <c r="B16" s="5" t="s">
        <v>27</v>
      </c>
      <c r="C16" s="14" t="s">
        <v>104</v>
      </c>
      <c r="D16" s="14" t="s">
        <v>43</v>
      </c>
      <c r="E16" s="26">
        <v>1450</v>
      </c>
      <c r="F16" s="27">
        <v>2475</v>
      </c>
      <c r="G16" s="15" t="s">
        <v>81</v>
      </c>
      <c r="H16" s="15" t="s">
        <v>84</v>
      </c>
      <c r="I16" s="14" t="s">
        <v>82</v>
      </c>
    </row>
    <row r="17" spans="1:9" ht="27.95" customHeight="1">
      <c r="A17" s="4" t="s">
        <v>65</v>
      </c>
      <c r="B17" s="5" t="s">
        <v>27</v>
      </c>
      <c r="C17" s="14" t="s">
        <v>105</v>
      </c>
      <c r="D17" s="14" t="s">
        <v>43</v>
      </c>
      <c r="E17" s="26">
        <v>1450</v>
      </c>
      <c r="F17" s="27">
        <v>2475</v>
      </c>
      <c r="G17" s="15" t="s">
        <v>115</v>
      </c>
      <c r="H17" s="15" t="s">
        <v>85</v>
      </c>
      <c r="I17" s="14" t="s">
        <v>2</v>
      </c>
    </row>
    <row r="18" spans="1:9" ht="27.95" customHeight="1">
      <c r="A18" s="4" t="s">
        <v>67</v>
      </c>
      <c r="B18" s="5" t="s">
        <v>29</v>
      </c>
      <c r="C18" s="14" t="s">
        <v>104</v>
      </c>
      <c r="D18" s="14" t="s">
        <v>43</v>
      </c>
      <c r="E18" s="26">
        <v>1450</v>
      </c>
      <c r="F18" s="27">
        <v>2470</v>
      </c>
      <c r="G18" s="20" t="s">
        <v>119</v>
      </c>
      <c r="H18" s="20" t="s">
        <v>85</v>
      </c>
      <c r="I18" s="14" t="s">
        <v>2</v>
      </c>
    </row>
    <row r="19" spans="1:9" ht="27.95" customHeight="1">
      <c r="A19" s="4" t="s">
        <v>68</v>
      </c>
      <c r="B19" s="5" t="s">
        <v>30</v>
      </c>
      <c r="C19" s="14" t="s">
        <v>104</v>
      </c>
      <c r="D19" s="14" t="s">
        <v>43</v>
      </c>
      <c r="E19" s="26">
        <v>1450</v>
      </c>
      <c r="F19" s="27">
        <v>2470</v>
      </c>
      <c r="G19" s="20" t="s">
        <v>119</v>
      </c>
      <c r="H19" s="20" t="s">
        <v>85</v>
      </c>
      <c r="I19" s="14" t="s">
        <v>2</v>
      </c>
    </row>
    <row r="20" spans="1:9" ht="27.95" customHeight="1">
      <c r="A20" s="4"/>
      <c r="B20" s="30"/>
      <c r="C20" s="5"/>
      <c r="D20" s="14"/>
      <c r="E20" s="26"/>
      <c r="F20" s="27"/>
      <c r="G20" s="15"/>
      <c r="H20" s="15"/>
      <c r="I20" s="14"/>
    </row>
  </sheetData>
  <mergeCells count="11">
    <mergeCell ref="A7:A8"/>
    <mergeCell ref="B7:B8"/>
    <mergeCell ref="C7:C8"/>
    <mergeCell ref="D7:D8"/>
    <mergeCell ref="L7:L9"/>
    <mergeCell ref="E7:F7"/>
    <mergeCell ref="G7:G8"/>
    <mergeCell ref="H7:H8"/>
    <mergeCell ref="I7:I8"/>
    <mergeCell ref="J7:J9"/>
    <mergeCell ref="K7:K9"/>
  </mergeCells>
  <pageMargins left="0.7" right="0.7" top="0.75" bottom="0.75" header="0.3" footer="0.3"/>
  <pageSetup paperSize="9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4116-B545-44E5-A78A-AB5CED3D4F43}">
  <sheetPr>
    <pageSetUpPr fitToPage="1"/>
  </sheetPr>
  <dimension ref="A1:W51"/>
  <sheetViews>
    <sheetView tabSelected="1" topLeftCell="A25" zoomScale="71" zoomScaleNormal="71" workbookViewId="0">
      <pane xSplit="2" topLeftCell="H1" activePane="topRight" state="frozen"/>
      <selection activeCell="A7" sqref="A7"/>
      <selection pane="topRight" activeCell="M47" sqref="M47"/>
    </sheetView>
  </sheetViews>
  <sheetFormatPr defaultColWidth="11" defaultRowHeight="15.75"/>
  <cols>
    <col min="1" max="1" width="10.25" customWidth="1"/>
    <col min="2" max="2" width="24.125" customWidth="1"/>
    <col min="3" max="3" width="25" customWidth="1"/>
    <col min="4" max="4" width="16.5" customWidth="1"/>
    <col min="5" max="5" width="34.5" customWidth="1"/>
    <col min="6" max="6" width="36.125" customWidth="1"/>
    <col min="7" max="7" width="26.5" bestFit="1" customWidth="1"/>
    <col min="8" max="8" width="16.375" bestFit="1" customWidth="1"/>
    <col min="9" max="9" width="36.375" bestFit="1" customWidth="1"/>
    <col min="10" max="10" width="11.125" bestFit="1" customWidth="1"/>
    <col min="11" max="11" width="10.5" bestFit="1" customWidth="1"/>
    <col min="12" max="12" width="38.625" bestFit="1" customWidth="1"/>
    <col min="13" max="13" width="8.375" bestFit="1" customWidth="1"/>
    <col min="14" max="14" width="40.5" bestFit="1" customWidth="1"/>
    <col min="17" max="17" width="11" style="32"/>
    <col min="19" max="19" width="18.5" customWidth="1"/>
    <col min="20" max="20" width="14" style="60" bestFit="1" customWidth="1"/>
    <col min="21" max="21" width="23.875" style="63" customWidth="1"/>
    <col min="22" max="22" width="11" style="41"/>
    <col min="23" max="23" width="11" style="33"/>
  </cols>
  <sheetData>
    <row r="1" spans="1:23" ht="66.95" customHeight="1">
      <c r="E1" s="45" t="s">
        <v>127</v>
      </c>
    </row>
    <row r="3" spans="1:23" ht="61.5" customHeight="1">
      <c r="A3" s="1"/>
      <c r="J3" s="6"/>
      <c r="K3" s="6"/>
      <c r="L3" s="6"/>
      <c r="M3" s="6"/>
      <c r="N3" s="6"/>
    </row>
    <row r="4" spans="1:23" ht="35.25" customHeight="1">
      <c r="A4" s="2" t="s">
        <v>9</v>
      </c>
    </row>
    <row r="5" spans="1:23" ht="20.25">
      <c r="A5" s="2"/>
    </row>
    <row r="7" spans="1:23" ht="15.95" customHeight="1">
      <c r="A7" s="126" t="s">
        <v>10</v>
      </c>
      <c r="B7" s="126" t="s">
        <v>0</v>
      </c>
      <c r="C7" s="126" t="s">
        <v>1</v>
      </c>
      <c r="D7" s="126" t="s">
        <v>42</v>
      </c>
      <c r="E7" s="129" t="s">
        <v>3</v>
      </c>
      <c r="F7" s="130"/>
      <c r="G7" s="130"/>
      <c r="H7" s="131"/>
      <c r="I7" s="126" t="s">
        <v>45</v>
      </c>
      <c r="J7" s="128" t="s">
        <v>6</v>
      </c>
      <c r="K7" s="128"/>
      <c r="L7" s="126" t="s">
        <v>4</v>
      </c>
      <c r="M7" s="126" t="s">
        <v>47</v>
      </c>
      <c r="N7" s="128" t="s">
        <v>44</v>
      </c>
      <c r="O7" s="119" t="s">
        <v>135</v>
      </c>
      <c r="P7" s="50"/>
      <c r="Q7" s="121" t="s">
        <v>134</v>
      </c>
      <c r="R7" s="135" t="s">
        <v>137</v>
      </c>
      <c r="S7" t="s">
        <v>128</v>
      </c>
      <c r="V7" s="123" t="s">
        <v>131</v>
      </c>
      <c r="W7" s="55"/>
    </row>
    <row r="8" spans="1:23" ht="15.95" customHeight="1">
      <c r="A8" s="127"/>
      <c r="B8" s="127"/>
      <c r="C8" s="127"/>
      <c r="D8" s="127"/>
      <c r="E8" s="132"/>
      <c r="F8" s="133"/>
      <c r="G8" s="133"/>
      <c r="H8" s="134"/>
      <c r="I8" s="127"/>
      <c r="J8" s="52" t="s">
        <v>7</v>
      </c>
      <c r="K8" s="52" t="s">
        <v>8</v>
      </c>
      <c r="L8" s="127"/>
      <c r="M8" s="127"/>
      <c r="N8" s="128"/>
      <c r="O8" s="120"/>
      <c r="P8" s="42" t="s">
        <v>136</v>
      </c>
      <c r="Q8" s="122"/>
      <c r="R8" s="135"/>
      <c r="V8" s="124"/>
      <c r="W8" s="55" t="s">
        <v>132</v>
      </c>
    </row>
    <row r="9" spans="1:23" ht="15.95" customHeight="1">
      <c r="A9" s="51"/>
      <c r="B9" s="51"/>
      <c r="C9" s="51"/>
      <c r="D9" s="51"/>
      <c r="E9" s="51" t="s">
        <v>91</v>
      </c>
      <c r="F9" s="52" t="s">
        <v>86</v>
      </c>
      <c r="G9" s="53" t="s">
        <v>87</v>
      </c>
      <c r="H9" s="53" t="s">
        <v>88</v>
      </c>
      <c r="I9" s="53"/>
      <c r="J9" s="12"/>
      <c r="K9" s="13"/>
      <c r="L9" s="51"/>
      <c r="M9" s="51"/>
      <c r="N9" s="52"/>
      <c r="O9" s="120"/>
      <c r="P9" s="42"/>
      <c r="Q9" s="122"/>
      <c r="R9" s="135"/>
      <c r="V9" s="125"/>
      <c r="W9" s="55"/>
    </row>
    <row r="10" spans="1:23" ht="27.95" customHeight="1">
      <c r="A10" s="4" t="s">
        <v>49</v>
      </c>
      <c r="B10" s="5" t="s">
        <v>14</v>
      </c>
      <c r="C10" s="5" t="s">
        <v>41</v>
      </c>
      <c r="D10" s="5" t="s">
        <v>2</v>
      </c>
      <c r="E10" s="5" t="s">
        <v>99</v>
      </c>
      <c r="F10" s="107" t="s">
        <v>2</v>
      </c>
      <c r="G10" s="108"/>
      <c r="H10" s="109"/>
      <c r="I10" s="8" t="s">
        <v>94</v>
      </c>
      <c r="J10" s="46">
        <v>1060</v>
      </c>
      <c r="K10" s="47">
        <v>1500</v>
      </c>
      <c r="L10" s="15" t="s">
        <v>121</v>
      </c>
      <c r="M10" s="15" t="s">
        <v>48</v>
      </c>
      <c r="N10" s="8" t="s">
        <v>2</v>
      </c>
      <c r="O10" s="68">
        <v>278</v>
      </c>
      <c r="P10" s="69"/>
      <c r="Q10" s="70"/>
      <c r="R10" s="69">
        <f>SUM(V10*W10)</f>
        <v>138.6</v>
      </c>
      <c r="S10" s="71"/>
      <c r="V10" s="56">
        <v>2.1</v>
      </c>
      <c r="W10" s="57">
        <v>66</v>
      </c>
    </row>
    <row r="11" spans="1:23" ht="27.95" customHeight="1">
      <c r="A11" s="4" t="s">
        <v>50</v>
      </c>
      <c r="B11" s="5" t="s">
        <v>15</v>
      </c>
      <c r="C11" s="5" t="s">
        <v>41</v>
      </c>
      <c r="D11" s="5" t="s">
        <v>2</v>
      </c>
      <c r="E11" s="5" t="s">
        <v>99</v>
      </c>
      <c r="F11" s="107" t="s">
        <v>2</v>
      </c>
      <c r="G11" s="108"/>
      <c r="H11" s="109"/>
      <c r="I11" s="8" t="s">
        <v>94</v>
      </c>
      <c r="J11" s="46">
        <v>1080</v>
      </c>
      <c r="K11" s="47">
        <v>1500</v>
      </c>
      <c r="L11" s="15" t="s">
        <v>121</v>
      </c>
      <c r="M11" s="15" t="s">
        <v>48</v>
      </c>
      <c r="N11" s="8" t="s">
        <v>2</v>
      </c>
      <c r="O11" s="72">
        <v>278</v>
      </c>
      <c r="P11" s="73"/>
      <c r="Q11" s="74"/>
      <c r="R11" s="73">
        <f>SUM(V11*W11)</f>
        <v>138.6</v>
      </c>
      <c r="S11" s="75"/>
      <c r="T11" s="61">
        <f>SUM(O10:R11)</f>
        <v>833.2</v>
      </c>
      <c r="V11" s="56">
        <v>2.1</v>
      </c>
      <c r="W11" s="57">
        <v>66</v>
      </c>
    </row>
    <row r="12" spans="1:23" ht="27.95" customHeight="1">
      <c r="A12" s="4" t="s">
        <v>51</v>
      </c>
      <c r="B12" s="5" t="s">
        <v>12</v>
      </c>
      <c r="C12" s="107" t="s">
        <v>123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  <c r="O12" s="33"/>
      <c r="P12" s="43"/>
      <c r="R12" s="43"/>
      <c r="V12" s="56"/>
      <c r="W12" s="57"/>
    </row>
    <row r="13" spans="1:23" ht="27.95" customHeight="1">
      <c r="A13" s="4" t="s">
        <v>52</v>
      </c>
      <c r="B13" s="5" t="s">
        <v>13</v>
      </c>
      <c r="C13" s="107" t="s">
        <v>2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33"/>
      <c r="P13" s="43"/>
      <c r="R13" s="43"/>
      <c r="V13" s="56"/>
      <c r="W13" s="57"/>
    </row>
    <row r="14" spans="1:23" ht="27.95" customHeight="1">
      <c r="A14" s="4" t="s">
        <v>53</v>
      </c>
      <c r="B14" s="7" t="s">
        <v>11</v>
      </c>
      <c r="C14" s="5" t="s">
        <v>41</v>
      </c>
      <c r="D14" s="5" t="s">
        <v>2</v>
      </c>
      <c r="E14" s="14" t="s">
        <v>92</v>
      </c>
      <c r="F14" s="107" t="s">
        <v>2</v>
      </c>
      <c r="G14" s="108"/>
      <c r="H14" s="109"/>
      <c r="I14" s="8" t="s">
        <v>94</v>
      </c>
      <c r="J14" s="46">
        <v>855</v>
      </c>
      <c r="K14" s="47">
        <v>1780</v>
      </c>
      <c r="L14" s="15" t="s">
        <v>121</v>
      </c>
      <c r="M14" s="15" t="s">
        <v>48</v>
      </c>
      <c r="N14" s="8" t="s">
        <v>2</v>
      </c>
      <c r="O14" s="76">
        <v>315</v>
      </c>
      <c r="P14" s="77"/>
      <c r="Q14" s="78"/>
      <c r="R14" s="77">
        <f t="shared" ref="R14:R19" si="0">SUM(V14*W14)</f>
        <v>158.4</v>
      </c>
      <c r="S14" s="79"/>
      <c r="T14" s="61">
        <f>SUM(O14:S14)</f>
        <v>473.4</v>
      </c>
      <c r="V14" s="56">
        <v>2.4</v>
      </c>
      <c r="W14" s="57">
        <v>66</v>
      </c>
    </row>
    <row r="15" spans="1:23" ht="27.95" customHeight="1">
      <c r="A15" s="4" t="s">
        <v>54</v>
      </c>
      <c r="B15" s="5" t="s">
        <v>16</v>
      </c>
      <c r="C15" s="14" t="s">
        <v>104</v>
      </c>
      <c r="D15" s="14" t="s">
        <v>43</v>
      </c>
      <c r="E15" s="14" t="s">
        <v>93</v>
      </c>
      <c r="F15" s="14" t="s">
        <v>120</v>
      </c>
      <c r="G15" s="16" t="s">
        <v>90</v>
      </c>
      <c r="H15" s="16" t="s">
        <v>89</v>
      </c>
      <c r="I15" s="16" t="s">
        <v>111</v>
      </c>
      <c r="J15" s="48">
        <v>1450</v>
      </c>
      <c r="K15" s="49">
        <v>2550</v>
      </c>
      <c r="L15" s="49" t="s">
        <v>80</v>
      </c>
      <c r="M15" s="15" t="s">
        <v>84</v>
      </c>
      <c r="N15" s="16" t="s">
        <v>106</v>
      </c>
      <c r="O15" s="80"/>
      <c r="P15" s="69">
        <v>672</v>
      </c>
      <c r="Q15" s="70">
        <v>555</v>
      </c>
      <c r="R15" s="69">
        <f t="shared" si="0"/>
        <v>252</v>
      </c>
      <c r="S15" s="71"/>
      <c r="U15" s="63" t="s">
        <v>129</v>
      </c>
      <c r="V15" s="56">
        <v>4</v>
      </c>
      <c r="W15" s="57">
        <v>63</v>
      </c>
    </row>
    <row r="16" spans="1:23" ht="27.95" customHeight="1">
      <c r="A16" s="4" t="s">
        <v>55</v>
      </c>
      <c r="B16" s="5" t="s">
        <v>17</v>
      </c>
      <c r="C16" s="14" t="s">
        <v>104</v>
      </c>
      <c r="D16" s="14" t="s">
        <v>43</v>
      </c>
      <c r="E16" s="14" t="s">
        <v>93</v>
      </c>
      <c r="F16" s="14" t="s">
        <v>120</v>
      </c>
      <c r="G16" s="16" t="s">
        <v>90</v>
      </c>
      <c r="H16" s="16" t="s">
        <v>89</v>
      </c>
      <c r="I16" s="16" t="s">
        <v>111</v>
      </c>
      <c r="J16" s="48">
        <v>1450</v>
      </c>
      <c r="K16" s="49">
        <v>2550</v>
      </c>
      <c r="L16" s="49" t="s">
        <v>80</v>
      </c>
      <c r="M16" s="15" t="s">
        <v>84</v>
      </c>
      <c r="N16" s="16" t="s">
        <v>106</v>
      </c>
      <c r="O16" s="81"/>
      <c r="P16" s="73">
        <v>672</v>
      </c>
      <c r="Q16" s="74">
        <v>555</v>
      </c>
      <c r="R16" s="73">
        <f t="shared" si="0"/>
        <v>252</v>
      </c>
      <c r="S16" s="75"/>
      <c r="T16" s="61">
        <f>SUM(P15:R16)</f>
        <v>2958</v>
      </c>
      <c r="V16" s="56">
        <v>4</v>
      </c>
      <c r="W16" s="57">
        <v>63</v>
      </c>
    </row>
    <row r="17" spans="1:23" ht="27.95" customHeight="1">
      <c r="A17" s="4" t="s">
        <v>56</v>
      </c>
      <c r="B17" s="5" t="s">
        <v>18</v>
      </c>
      <c r="C17" s="14" t="s">
        <v>104</v>
      </c>
      <c r="D17" s="14" t="s">
        <v>43</v>
      </c>
      <c r="E17" s="14" t="s">
        <v>93</v>
      </c>
      <c r="F17" s="14" t="s">
        <v>120</v>
      </c>
      <c r="G17" s="16" t="s">
        <v>90</v>
      </c>
      <c r="H17" s="16" t="s">
        <v>89</v>
      </c>
      <c r="I17" s="16" t="s">
        <v>111</v>
      </c>
      <c r="J17" s="48">
        <v>1450</v>
      </c>
      <c r="K17" s="49">
        <v>2550</v>
      </c>
      <c r="L17" s="15" t="s">
        <v>81</v>
      </c>
      <c r="M17" s="15" t="s">
        <v>84</v>
      </c>
      <c r="N17" s="16" t="s">
        <v>106</v>
      </c>
      <c r="O17" s="80"/>
      <c r="P17" s="69">
        <v>672</v>
      </c>
      <c r="Q17" s="70">
        <v>555</v>
      </c>
      <c r="R17" s="69">
        <f t="shared" si="0"/>
        <v>234</v>
      </c>
      <c r="S17" s="71"/>
      <c r="U17" s="63" t="s">
        <v>133</v>
      </c>
      <c r="V17" s="56">
        <v>9</v>
      </c>
      <c r="W17" s="57">
        <v>26</v>
      </c>
    </row>
    <row r="18" spans="1:23" ht="27.95" customHeight="1">
      <c r="A18" s="4" t="s">
        <v>57</v>
      </c>
      <c r="B18" s="5" t="s">
        <v>19</v>
      </c>
      <c r="C18" s="14" t="s">
        <v>104</v>
      </c>
      <c r="D18" s="14" t="s">
        <v>43</v>
      </c>
      <c r="E18" s="14" t="s">
        <v>93</v>
      </c>
      <c r="F18" s="14" t="s">
        <v>120</v>
      </c>
      <c r="G18" s="16" t="s">
        <v>90</v>
      </c>
      <c r="H18" s="16" t="s">
        <v>89</v>
      </c>
      <c r="I18" s="16" t="s">
        <v>111</v>
      </c>
      <c r="J18" s="48">
        <v>1450</v>
      </c>
      <c r="K18" s="49">
        <v>2550</v>
      </c>
      <c r="L18" s="15" t="s">
        <v>81</v>
      </c>
      <c r="M18" s="15" t="s">
        <v>84</v>
      </c>
      <c r="N18" s="16" t="s">
        <v>106</v>
      </c>
      <c r="O18" s="81"/>
      <c r="P18" s="73">
        <v>672</v>
      </c>
      <c r="Q18" s="74">
        <v>555</v>
      </c>
      <c r="R18" s="73">
        <f t="shared" si="0"/>
        <v>234</v>
      </c>
      <c r="S18" s="75"/>
      <c r="T18" s="61">
        <f>SUM(O17:S18)</f>
        <v>2922</v>
      </c>
      <c r="V18" s="56">
        <v>9</v>
      </c>
      <c r="W18" s="57">
        <v>26</v>
      </c>
    </row>
    <row r="19" spans="1:23" ht="27.95" customHeight="1">
      <c r="A19" s="4" t="s">
        <v>58</v>
      </c>
      <c r="B19" s="5" t="s">
        <v>20</v>
      </c>
      <c r="C19" s="14" t="s">
        <v>41</v>
      </c>
      <c r="D19" s="14" t="s">
        <v>2</v>
      </c>
      <c r="E19" s="14" t="s">
        <v>92</v>
      </c>
      <c r="F19" s="110" t="s">
        <v>2</v>
      </c>
      <c r="G19" s="111"/>
      <c r="H19" s="112"/>
      <c r="I19" s="16" t="s">
        <v>94</v>
      </c>
      <c r="J19" s="48">
        <v>925</v>
      </c>
      <c r="K19" s="49">
        <v>1750</v>
      </c>
      <c r="L19" s="20" t="s">
        <v>117</v>
      </c>
      <c r="M19" s="15" t="s">
        <v>48</v>
      </c>
      <c r="N19" s="16" t="s">
        <v>2</v>
      </c>
      <c r="O19" s="82">
        <v>315</v>
      </c>
      <c r="P19" s="77"/>
      <c r="Q19" s="78"/>
      <c r="R19" s="77">
        <f t="shared" si="0"/>
        <v>57.599999999999994</v>
      </c>
      <c r="S19" s="79"/>
      <c r="T19" s="61">
        <f>SUM(O19+R19)</f>
        <v>372.6</v>
      </c>
      <c r="U19" s="63" t="s">
        <v>133</v>
      </c>
      <c r="V19" s="56">
        <v>2.4</v>
      </c>
      <c r="W19" s="58">
        <v>24</v>
      </c>
    </row>
    <row r="20" spans="1:23" ht="27.95" customHeight="1">
      <c r="A20" s="4" t="s">
        <v>59</v>
      </c>
      <c r="B20" s="5" t="s">
        <v>21</v>
      </c>
      <c r="C20" s="110" t="s">
        <v>109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2"/>
      <c r="O20" s="33"/>
      <c r="P20" s="43"/>
      <c r="R20" s="43"/>
      <c r="T20" s="61"/>
      <c r="V20" s="56"/>
      <c r="W20" s="58"/>
    </row>
    <row r="21" spans="1:23" ht="27.95" customHeight="1">
      <c r="A21" s="4" t="s">
        <v>60</v>
      </c>
      <c r="B21" s="5" t="s">
        <v>22</v>
      </c>
      <c r="C21" s="110" t="s">
        <v>109</v>
      </c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2"/>
      <c r="O21" s="33"/>
      <c r="P21" s="43"/>
      <c r="R21" s="43"/>
      <c r="V21" s="56"/>
      <c r="W21" s="58"/>
    </row>
    <row r="22" spans="1:23" ht="27.95" customHeight="1">
      <c r="A22" s="4" t="s">
        <v>61</v>
      </c>
      <c r="B22" s="5" t="s">
        <v>23</v>
      </c>
      <c r="C22" s="14" t="s">
        <v>41</v>
      </c>
      <c r="D22" s="14" t="s">
        <v>2</v>
      </c>
      <c r="E22" s="14" t="s">
        <v>92</v>
      </c>
      <c r="F22" s="110" t="s">
        <v>2</v>
      </c>
      <c r="G22" s="111"/>
      <c r="H22" s="112"/>
      <c r="I22" s="16" t="s">
        <v>94</v>
      </c>
      <c r="J22" s="48">
        <v>875</v>
      </c>
      <c r="K22" s="49">
        <v>1180</v>
      </c>
      <c r="L22" s="15" t="s">
        <v>116</v>
      </c>
      <c r="M22" s="15" t="s">
        <v>48</v>
      </c>
      <c r="N22" s="16" t="s">
        <v>2</v>
      </c>
      <c r="O22" s="68">
        <v>258</v>
      </c>
      <c r="P22" s="69"/>
      <c r="Q22" s="70"/>
      <c r="R22" s="69">
        <f t="shared" ref="R22:R37" si="1">SUM(V22*W22)</f>
        <v>43.2</v>
      </c>
      <c r="S22" s="71"/>
      <c r="T22" s="61"/>
      <c r="U22" s="63" t="s">
        <v>133</v>
      </c>
      <c r="V22" s="56">
        <v>1.8</v>
      </c>
      <c r="W22" s="58">
        <v>24</v>
      </c>
    </row>
    <row r="23" spans="1:23" ht="27.95" customHeight="1">
      <c r="A23" s="4" t="s">
        <v>62</v>
      </c>
      <c r="B23" s="5" t="s">
        <v>24</v>
      </c>
      <c r="C23" s="18" t="s">
        <v>41</v>
      </c>
      <c r="D23" s="18" t="s">
        <v>2</v>
      </c>
      <c r="E23" s="14" t="s">
        <v>92</v>
      </c>
      <c r="F23" s="116" t="s">
        <v>2</v>
      </c>
      <c r="G23" s="117"/>
      <c r="H23" s="118"/>
      <c r="I23" s="23" t="s">
        <v>94</v>
      </c>
      <c r="J23" s="48">
        <v>840</v>
      </c>
      <c r="K23" s="49">
        <v>1045</v>
      </c>
      <c r="L23" s="15" t="s">
        <v>116</v>
      </c>
      <c r="M23" s="17" t="s">
        <v>48</v>
      </c>
      <c r="N23" s="16" t="s">
        <v>2</v>
      </c>
      <c r="O23" s="72">
        <v>258</v>
      </c>
      <c r="P23" s="73"/>
      <c r="Q23" s="74"/>
      <c r="R23" s="73">
        <f t="shared" si="1"/>
        <v>36</v>
      </c>
      <c r="S23" s="75"/>
      <c r="T23" s="61">
        <f>SUM(O22:S23)</f>
        <v>595.20000000000005</v>
      </c>
      <c r="U23" s="63" t="s">
        <v>133</v>
      </c>
      <c r="V23" s="56">
        <v>1.5</v>
      </c>
      <c r="W23" s="58">
        <v>24</v>
      </c>
    </row>
    <row r="24" spans="1:23" ht="27.95" customHeight="1">
      <c r="A24" s="4" t="s">
        <v>63</v>
      </c>
      <c r="B24" s="5" t="s">
        <v>25</v>
      </c>
      <c r="C24" s="14" t="s">
        <v>41</v>
      </c>
      <c r="D24" s="14" t="s">
        <v>2</v>
      </c>
      <c r="E24" s="14" t="s">
        <v>92</v>
      </c>
      <c r="F24" s="110" t="s">
        <v>2</v>
      </c>
      <c r="G24" s="111"/>
      <c r="H24" s="112"/>
      <c r="I24" s="16" t="s">
        <v>94</v>
      </c>
      <c r="J24" s="48">
        <v>980</v>
      </c>
      <c r="K24" s="49">
        <v>1540</v>
      </c>
      <c r="L24" s="15" t="s">
        <v>116</v>
      </c>
      <c r="M24" s="15" t="s">
        <v>48</v>
      </c>
      <c r="N24" s="16" t="s">
        <v>2</v>
      </c>
      <c r="O24" s="76">
        <v>238</v>
      </c>
      <c r="P24" s="77"/>
      <c r="Q24" s="78"/>
      <c r="R24" s="77">
        <f t="shared" si="1"/>
        <v>52.800000000000004</v>
      </c>
      <c r="S24" s="79"/>
      <c r="T24" s="61">
        <f>SUM(O24+R24)</f>
        <v>290.8</v>
      </c>
      <c r="U24" s="63" t="s">
        <v>133</v>
      </c>
      <c r="V24" s="56">
        <v>2.2000000000000002</v>
      </c>
      <c r="W24" s="58">
        <v>24</v>
      </c>
    </row>
    <row r="25" spans="1:23" ht="27.95" customHeight="1">
      <c r="A25" s="4" t="s">
        <v>64</v>
      </c>
      <c r="B25" s="5" t="s">
        <v>26</v>
      </c>
      <c r="C25" s="14" t="s">
        <v>104</v>
      </c>
      <c r="D25" s="14" t="s">
        <v>43</v>
      </c>
      <c r="E25" s="14" t="s">
        <v>95</v>
      </c>
      <c r="F25" s="14" t="s">
        <v>97</v>
      </c>
      <c r="G25" s="16" t="s">
        <v>96</v>
      </c>
      <c r="H25" s="16" t="s">
        <v>2</v>
      </c>
      <c r="I25" s="16" t="s">
        <v>111</v>
      </c>
      <c r="J25" s="48">
        <v>1450</v>
      </c>
      <c r="K25" s="49">
        <v>2475</v>
      </c>
      <c r="L25" s="15" t="s">
        <v>81</v>
      </c>
      <c r="M25" s="15" t="s">
        <v>84</v>
      </c>
      <c r="N25" s="16" t="s">
        <v>82</v>
      </c>
      <c r="O25" s="84"/>
      <c r="P25" s="69">
        <v>218</v>
      </c>
      <c r="Q25" s="70">
        <v>493</v>
      </c>
      <c r="R25" s="69">
        <f t="shared" si="1"/>
        <v>260</v>
      </c>
      <c r="S25" s="85">
        <v>114</v>
      </c>
      <c r="U25" s="60" t="s">
        <v>133</v>
      </c>
      <c r="V25" s="56">
        <v>10</v>
      </c>
      <c r="W25" s="57">
        <v>26</v>
      </c>
    </row>
    <row r="26" spans="1:23" ht="27.95" customHeight="1">
      <c r="A26" s="4" t="s">
        <v>64</v>
      </c>
      <c r="B26" s="5" t="s">
        <v>26</v>
      </c>
      <c r="C26" s="14" t="s">
        <v>105</v>
      </c>
      <c r="D26" s="14" t="s">
        <v>43</v>
      </c>
      <c r="E26" s="14" t="s">
        <v>95</v>
      </c>
      <c r="F26" s="14" t="s">
        <v>97</v>
      </c>
      <c r="G26" s="16" t="s">
        <v>96</v>
      </c>
      <c r="H26" s="16" t="s">
        <v>2</v>
      </c>
      <c r="I26" s="16" t="s">
        <v>111</v>
      </c>
      <c r="J26" s="48">
        <v>1450</v>
      </c>
      <c r="K26" s="49">
        <v>2475</v>
      </c>
      <c r="L26" s="15" t="s">
        <v>115</v>
      </c>
      <c r="M26" s="15" t="s">
        <v>85</v>
      </c>
      <c r="N26" s="16" t="s">
        <v>2</v>
      </c>
      <c r="O26" s="63"/>
      <c r="P26" s="86">
        <v>218</v>
      </c>
      <c r="Q26" s="87">
        <v>263</v>
      </c>
      <c r="R26" s="86">
        <f t="shared" si="1"/>
        <v>128</v>
      </c>
      <c r="S26" s="88"/>
      <c r="U26" s="60"/>
      <c r="V26" s="56">
        <v>4</v>
      </c>
      <c r="W26" s="57">
        <v>32</v>
      </c>
    </row>
    <row r="27" spans="1:23" ht="27.95" customHeight="1">
      <c r="A27" s="4" t="s">
        <v>65</v>
      </c>
      <c r="B27" s="5" t="s">
        <v>27</v>
      </c>
      <c r="C27" s="14" t="s">
        <v>104</v>
      </c>
      <c r="D27" s="14" t="s">
        <v>43</v>
      </c>
      <c r="E27" s="14" t="s">
        <v>95</v>
      </c>
      <c r="F27" s="14" t="s">
        <v>97</v>
      </c>
      <c r="G27" s="16" t="s">
        <v>96</v>
      </c>
      <c r="H27" s="16" t="s">
        <v>2</v>
      </c>
      <c r="I27" s="16" t="s">
        <v>111</v>
      </c>
      <c r="J27" s="48">
        <v>1450</v>
      </c>
      <c r="K27" s="49">
        <v>2475</v>
      </c>
      <c r="L27" s="15" t="s">
        <v>81</v>
      </c>
      <c r="M27" s="15" t="s">
        <v>84</v>
      </c>
      <c r="N27" s="16" t="s">
        <v>82</v>
      </c>
      <c r="O27" s="63"/>
      <c r="P27" s="86">
        <v>218</v>
      </c>
      <c r="Q27" s="87">
        <v>493</v>
      </c>
      <c r="R27" s="86">
        <f t="shared" si="1"/>
        <v>260</v>
      </c>
      <c r="S27" s="88">
        <v>114</v>
      </c>
      <c r="U27" s="60" t="s">
        <v>133</v>
      </c>
      <c r="V27" s="56">
        <v>10</v>
      </c>
      <c r="W27" s="57">
        <v>26</v>
      </c>
    </row>
    <row r="28" spans="1:23" ht="27.95" customHeight="1">
      <c r="A28" s="4" t="s">
        <v>65</v>
      </c>
      <c r="B28" s="5" t="s">
        <v>27</v>
      </c>
      <c r="C28" s="14" t="s">
        <v>105</v>
      </c>
      <c r="D28" s="14" t="s">
        <v>43</v>
      </c>
      <c r="E28" s="14" t="s">
        <v>95</v>
      </c>
      <c r="F28" s="14" t="s">
        <v>97</v>
      </c>
      <c r="G28" s="16" t="s">
        <v>96</v>
      </c>
      <c r="H28" s="16" t="s">
        <v>2</v>
      </c>
      <c r="I28" s="16" t="s">
        <v>111</v>
      </c>
      <c r="J28" s="48">
        <v>1450</v>
      </c>
      <c r="K28" s="49">
        <v>2475</v>
      </c>
      <c r="L28" s="15" t="s">
        <v>115</v>
      </c>
      <c r="M28" s="15" t="s">
        <v>85</v>
      </c>
      <c r="N28" s="16" t="s">
        <v>2</v>
      </c>
      <c r="O28" s="89"/>
      <c r="P28" s="73">
        <v>218</v>
      </c>
      <c r="Q28" s="74">
        <v>263</v>
      </c>
      <c r="R28" s="73">
        <f t="shared" si="1"/>
        <v>128</v>
      </c>
      <c r="S28" s="75"/>
      <c r="T28" s="61">
        <f>SUM(P25:S28)</f>
        <v>3388</v>
      </c>
      <c r="U28" s="98"/>
      <c r="V28" s="56">
        <v>4</v>
      </c>
      <c r="W28" s="57">
        <v>32</v>
      </c>
    </row>
    <row r="29" spans="1:23" ht="27.95" customHeight="1">
      <c r="A29" s="4" t="s">
        <v>66</v>
      </c>
      <c r="B29" s="5" t="s">
        <v>28</v>
      </c>
      <c r="C29" s="99" t="s">
        <v>104</v>
      </c>
      <c r="D29" s="99" t="s">
        <v>43</v>
      </c>
      <c r="E29" s="99" t="s">
        <v>93</v>
      </c>
      <c r="F29" s="99" t="s">
        <v>120</v>
      </c>
      <c r="G29" s="101" t="s">
        <v>90</v>
      </c>
      <c r="H29" s="101" t="s">
        <v>89</v>
      </c>
      <c r="I29" s="101" t="s">
        <v>111</v>
      </c>
      <c r="J29" s="103">
        <v>1450</v>
      </c>
      <c r="K29" s="102">
        <v>2475</v>
      </c>
      <c r="L29" s="102" t="s">
        <v>98</v>
      </c>
      <c r="M29" s="49" t="s">
        <v>84</v>
      </c>
      <c r="N29" s="16" t="s">
        <v>106</v>
      </c>
      <c r="O29" s="68"/>
      <c r="P29" s="73">
        <v>218</v>
      </c>
      <c r="Q29" s="105">
        <v>493</v>
      </c>
      <c r="R29" s="69">
        <f t="shared" si="1"/>
        <v>660</v>
      </c>
      <c r="S29" s="71"/>
      <c r="T29" s="61">
        <f>SUM(O29:R29)</f>
        <v>1371</v>
      </c>
      <c r="V29" s="56">
        <v>10</v>
      </c>
      <c r="W29" s="57">
        <v>66</v>
      </c>
    </row>
    <row r="30" spans="1:23" ht="27.95" customHeight="1">
      <c r="A30" s="4" t="s">
        <v>67</v>
      </c>
      <c r="B30" s="5" t="s">
        <v>29</v>
      </c>
      <c r="C30" s="14" t="s">
        <v>104</v>
      </c>
      <c r="D30" s="14" t="s">
        <v>43</v>
      </c>
      <c r="E30" s="14" t="s">
        <v>95</v>
      </c>
      <c r="F30" s="14" t="s">
        <v>97</v>
      </c>
      <c r="G30" s="16" t="s">
        <v>96</v>
      </c>
      <c r="H30" s="16" t="s">
        <v>2</v>
      </c>
      <c r="I30" s="16" t="s">
        <v>110</v>
      </c>
      <c r="J30" s="48">
        <v>1450</v>
      </c>
      <c r="K30" s="49">
        <v>2470</v>
      </c>
      <c r="L30" s="20" t="s">
        <v>119</v>
      </c>
      <c r="M30" s="20" t="s">
        <v>85</v>
      </c>
      <c r="N30" s="16" t="s">
        <v>2</v>
      </c>
      <c r="O30" s="84"/>
      <c r="P30" s="69">
        <v>155</v>
      </c>
      <c r="Q30" s="70">
        <v>158</v>
      </c>
      <c r="R30" s="69">
        <f t="shared" si="1"/>
        <v>264</v>
      </c>
      <c r="S30" s="71"/>
      <c r="T30" s="92"/>
      <c r="V30" s="56">
        <v>4</v>
      </c>
      <c r="W30" s="57">
        <v>66</v>
      </c>
    </row>
    <row r="31" spans="1:23" ht="27.95" customHeight="1">
      <c r="A31" s="4" t="s">
        <v>67</v>
      </c>
      <c r="B31" s="5" t="s">
        <v>29</v>
      </c>
      <c r="C31" s="14" t="s">
        <v>41</v>
      </c>
      <c r="D31" s="14" t="s">
        <v>2</v>
      </c>
      <c r="E31" s="14" t="s">
        <v>92</v>
      </c>
      <c r="F31" s="110" t="s">
        <v>2</v>
      </c>
      <c r="G31" s="111"/>
      <c r="H31" s="112"/>
      <c r="I31" s="16" t="s">
        <v>94</v>
      </c>
      <c r="J31" s="48">
        <v>920</v>
      </c>
      <c r="K31" s="49">
        <v>1750</v>
      </c>
      <c r="L31" s="20" t="s">
        <v>116</v>
      </c>
      <c r="M31" s="20" t="s">
        <v>48</v>
      </c>
      <c r="N31" s="16" t="s">
        <v>2</v>
      </c>
      <c r="O31" s="90">
        <v>315</v>
      </c>
      <c r="P31" s="86"/>
      <c r="Q31" s="87"/>
      <c r="R31" s="86">
        <f t="shared" si="1"/>
        <v>57.599999999999994</v>
      </c>
      <c r="S31" s="91"/>
      <c r="T31" s="92"/>
      <c r="V31" s="56">
        <v>2.4</v>
      </c>
      <c r="W31" s="58">
        <v>24</v>
      </c>
    </row>
    <row r="32" spans="1:23" ht="27.95" customHeight="1">
      <c r="A32" s="4" t="s">
        <v>68</v>
      </c>
      <c r="B32" s="5" t="s">
        <v>30</v>
      </c>
      <c r="C32" s="14" t="s">
        <v>104</v>
      </c>
      <c r="D32" s="14" t="s">
        <v>43</v>
      </c>
      <c r="E32" s="14" t="s">
        <v>95</v>
      </c>
      <c r="F32" s="14" t="s">
        <v>97</v>
      </c>
      <c r="G32" s="16" t="s">
        <v>96</v>
      </c>
      <c r="H32" s="16" t="s">
        <v>2</v>
      </c>
      <c r="I32" s="16" t="s">
        <v>110</v>
      </c>
      <c r="J32" s="48">
        <v>1450</v>
      </c>
      <c r="K32" s="49">
        <v>2470</v>
      </c>
      <c r="L32" s="20" t="s">
        <v>119</v>
      </c>
      <c r="M32" s="20" t="s">
        <v>85</v>
      </c>
      <c r="N32" s="16" t="s">
        <v>2</v>
      </c>
      <c r="O32" s="63"/>
      <c r="P32" s="86">
        <v>155</v>
      </c>
      <c r="Q32" s="87">
        <v>158</v>
      </c>
      <c r="R32" s="86">
        <f t="shared" si="1"/>
        <v>264</v>
      </c>
      <c r="S32" s="91"/>
      <c r="T32" s="92"/>
      <c r="V32" s="56">
        <v>4</v>
      </c>
      <c r="W32" s="58">
        <v>66</v>
      </c>
    </row>
    <row r="33" spans="1:23" ht="27.95" customHeight="1">
      <c r="A33" s="4" t="s">
        <v>68</v>
      </c>
      <c r="B33" s="5" t="s">
        <v>30</v>
      </c>
      <c r="C33" s="5" t="s">
        <v>41</v>
      </c>
      <c r="D33" s="5" t="s">
        <v>2</v>
      </c>
      <c r="E33" s="5" t="s">
        <v>92</v>
      </c>
      <c r="F33" s="107" t="s">
        <v>2</v>
      </c>
      <c r="G33" s="108"/>
      <c r="H33" s="109"/>
      <c r="I33" s="8" t="s">
        <v>94</v>
      </c>
      <c r="J33" s="46">
        <v>920</v>
      </c>
      <c r="K33" s="47">
        <v>1750</v>
      </c>
      <c r="L33" s="4" t="s">
        <v>116</v>
      </c>
      <c r="M33" s="4" t="s">
        <v>48</v>
      </c>
      <c r="N33" s="8" t="s">
        <v>2</v>
      </c>
      <c r="O33" s="72">
        <v>315</v>
      </c>
      <c r="P33" s="73"/>
      <c r="Q33" s="74"/>
      <c r="R33" s="73">
        <f t="shared" si="1"/>
        <v>57.599999999999994</v>
      </c>
      <c r="S33" s="75"/>
      <c r="T33" s="94">
        <f>SUM(O30:S33)</f>
        <v>1899.1999999999998</v>
      </c>
      <c r="U33" s="63" t="s">
        <v>133</v>
      </c>
      <c r="V33" s="56">
        <v>2.4</v>
      </c>
      <c r="W33" s="58">
        <v>24</v>
      </c>
    </row>
    <row r="34" spans="1:23" ht="27.95" customHeight="1">
      <c r="A34" s="4" t="s">
        <v>69</v>
      </c>
      <c r="B34" s="5" t="s">
        <v>31</v>
      </c>
      <c r="C34" s="5" t="s">
        <v>41</v>
      </c>
      <c r="D34" s="5" t="s">
        <v>2</v>
      </c>
      <c r="E34" s="5" t="s">
        <v>92</v>
      </c>
      <c r="F34" s="107" t="s">
        <v>2</v>
      </c>
      <c r="G34" s="108"/>
      <c r="H34" s="109"/>
      <c r="I34" s="8" t="s">
        <v>94</v>
      </c>
      <c r="J34" s="46">
        <v>820</v>
      </c>
      <c r="K34" s="47">
        <v>1240</v>
      </c>
      <c r="L34" s="4" t="s">
        <v>83</v>
      </c>
      <c r="M34" s="4" t="s">
        <v>48</v>
      </c>
      <c r="N34" s="8" t="s">
        <v>2</v>
      </c>
      <c r="O34" s="68">
        <v>258</v>
      </c>
      <c r="P34" s="69"/>
      <c r="Q34" s="70"/>
      <c r="R34" s="69">
        <f t="shared" si="1"/>
        <v>49.4</v>
      </c>
      <c r="S34" s="71"/>
      <c r="U34" s="63" t="s">
        <v>133</v>
      </c>
      <c r="V34" s="56">
        <v>1.9</v>
      </c>
      <c r="W34" s="58">
        <v>26</v>
      </c>
    </row>
    <row r="35" spans="1:23" ht="27.95" customHeight="1">
      <c r="A35" s="4" t="s">
        <v>70</v>
      </c>
      <c r="B35" s="5" t="s">
        <v>32</v>
      </c>
      <c r="C35" s="5" t="s">
        <v>41</v>
      </c>
      <c r="D35" s="5" t="s">
        <v>2</v>
      </c>
      <c r="E35" s="5" t="s">
        <v>92</v>
      </c>
      <c r="F35" s="110" t="s">
        <v>2</v>
      </c>
      <c r="G35" s="111"/>
      <c r="H35" s="112"/>
      <c r="I35" s="16" t="s">
        <v>94</v>
      </c>
      <c r="J35" s="48">
        <v>910</v>
      </c>
      <c r="K35" s="49">
        <v>890</v>
      </c>
      <c r="L35" s="15" t="s">
        <v>83</v>
      </c>
      <c r="M35" s="15" t="s">
        <v>48</v>
      </c>
      <c r="N35" s="8" t="s">
        <v>2</v>
      </c>
      <c r="O35" s="72">
        <v>238</v>
      </c>
      <c r="P35" s="73"/>
      <c r="Q35" s="74"/>
      <c r="R35" s="73">
        <f t="shared" si="1"/>
        <v>62.4</v>
      </c>
      <c r="S35" s="75"/>
      <c r="T35" s="61">
        <f>SUM(O34:S35)</f>
        <v>607.79999999999995</v>
      </c>
      <c r="U35" s="63" t="s">
        <v>133</v>
      </c>
      <c r="V35" s="56">
        <v>2.4</v>
      </c>
      <c r="W35" s="58">
        <v>26</v>
      </c>
    </row>
    <row r="36" spans="1:23" ht="27.95" customHeight="1">
      <c r="A36" s="4" t="s">
        <v>71</v>
      </c>
      <c r="B36" s="5" t="s">
        <v>33</v>
      </c>
      <c r="C36" s="5" t="s">
        <v>41</v>
      </c>
      <c r="D36" s="5" t="s">
        <v>2</v>
      </c>
      <c r="E36" s="5" t="s">
        <v>92</v>
      </c>
      <c r="F36" s="110" t="s">
        <v>2</v>
      </c>
      <c r="G36" s="111"/>
      <c r="H36" s="112"/>
      <c r="I36" s="16" t="s">
        <v>94</v>
      </c>
      <c r="J36" s="48">
        <v>500</v>
      </c>
      <c r="K36" s="49">
        <v>660</v>
      </c>
      <c r="L36" s="15" t="s">
        <v>81</v>
      </c>
      <c r="M36" s="15" t="s">
        <v>48</v>
      </c>
      <c r="N36" s="8" t="s">
        <v>2</v>
      </c>
      <c r="O36" s="76">
        <v>195</v>
      </c>
      <c r="P36" s="77"/>
      <c r="Q36" s="78"/>
      <c r="R36" s="77">
        <f t="shared" si="1"/>
        <v>49.4</v>
      </c>
      <c r="S36" s="79"/>
      <c r="T36" s="61">
        <f>SUM(O36+R36)</f>
        <v>244.4</v>
      </c>
      <c r="U36" s="63" t="s">
        <v>133</v>
      </c>
      <c r="V36" s="56">
        <v>1.9</v>
      </c>
      <c r="W36" s="58">
        <v>26</v>
      </c>
    </row>
    <row r="37" spans="1:23" ht="27.95" customHeight="1">
      <c r="A37" s="4" t="s">
        <v>72</v>
      </c>
      <c r="B37" s="30" t="s">
        <v>34</v>
      </c>
      <c r="C37" s="104" t="s">
        <v>41</v>
      </c>
      <c r="D37" s="104" t="s">
        <v>2</v>
      </c>
      <c r="E37" s="104" t="s">
        <v>92</v>
      </c>
      <c r="F37" s="110" t="s">
        <v>2</v>
      </c>
      <c r="G37" s="111"/>
      <c r="H37" s="112"/>
      <c r="I37" s="101" t="s">
        <v>94</v>
      </c>
      <c r="J37" s="103">
        <v>500</v>
      </c>
      <c r="K37" s="102">
        <v>660</v>
      </c>
      <c r="L37" s="100" t="s">
        <v>100</v>
      </c>
      <c r="M37" s="100" t="s">
        <v>48</v>
      </c>
      <c r="N37" s="104" t="s">
        <v>2</v>
      </c>
      <c r="O37" s="76">
        <v>195</v>
      </c>
      <c r="P37" s="54"/>
      <c r="R37" s="77">
        <f t="shared" si="1"/>
        <v>243.2</v>
      </c>
      <c r="T37" s="61">
        <f>SUM(O37+R37)</f>
        <v>438.2</v>
      </c>
      <c r="V37" s="56">
        <v>1.9</v>
      </c>
      <c r="W37" s="58">
        <v>128</v>
      </c>
    </row>
    <row r="38" spans="1:23" ht="27.95" customHeight="1">
      <c r="A38" s="4" t="s">
        <v>107</v>
      </c>
      <c r="B38" s="30" t="s">
        <v>112</v>
      </c>
      <c r="C38" s="5" t="s">
        <v>108</v>
      </c>
      <c r="D38" s="14" t="s">
        <v>114</v>
      </c>
      <c r="E38" s="14" t="s">
        <v>93</v>
      </c>
      <c r="F38" s="21" t="s">
        <v>113</v>
      </c>
      <c r="G38" s="22" t="s">
        <v>118</v>
      </c>
      <c r="H38" s="22" t="s">
        <v>122</v>
      </c>
      <c r="I38" s="16" t="s">
        <v>2</v>
      </c>
      <c r="J38" s="48" t="s">
        <v>125</v>
      </c>
      <c r="K38" s="49"/>
      <c r="L38" s="15" t="s">
        <v>115</v>
      </c>
      <c r="M38" s="15" t="s">
        <v>85</v>
      </c>
      <c r="N38" s="16" t="s">
        <v>2</v>
      </c>
      <c r="O38" s="82"/>
      <c r="P38" s="77">
        <v>602</v>
      </c>
      <c r="Q38" s="95">
        <v>450</v>
      </c>
      <c r="R38" s="77">
        <f>SUM(V38*W38)</f>
        <v>128</v>
      </c>
      <c r="S38" s="79"/>
      <c r="T38" s="61">
        <f>SUM(O38:S38)</f>
        <v>1180</v>
      </c>
      <c r="V38" s="56">
        <v>4</v>
      </c>
      <c r="W38" s="57">
        <v>32</v>
      </c>
    </row>
    <row r="39" spans="1:23" ht="27.95" customHeight="1">
      <c r="A39" s="4" t="s">
        <v>73</v>
      </c>
      <c r="B39" s="5" t="s">
        <v>35</v>
      </c>
      <c r="C39" s="5" t="s">
        <v>41</v>
      </c>
      <c r="D39" s="5" t="s">
        <v>2</v>
      </c>
      <c r="E39" s="5" t="s">
        <v>92</v>
      </c>
      <c r="F39" s="107" t="s">
        <v>2</v>
      </c>
      <c r="G39" s="108"/>
      <c r="H39" s="109"/>
      <c r="I39" s="8" t="s">
        <v>94</v>
      </c>
      <c r="J39" s="46">
        <v>885</v>
      </c>
      <c r="K39" s="47">
        <v>1280</v>
      </c>
      <c r="L39" s="4" t="s">
        <v>83</v>
      </c>
      <c r="M39" s="4" t="s">
        <v>48</v>
      </c>
      <c r="N39" s="8" t="s">
        <v>2</v>
      </c>
      <c r="O39" s="68">
        <v>278</v>
      </c>
      <c r="P39" s="96"/>
      <c r="Q39" s="70"/>
      <c r="R39" s="69">
        <f>SUM(V39*W39)</f>
        <v>46.800000000000004</v>
      </c>
      <c r="S39" s="71"/>
      <c r="U39" s="63" t="s">
        <v>133</v>
      </c>
      <c r="V39" s="56">
        <v>1.8</v>
      </c>
      <c r="W39" s="58">
        <v>26</v>
      </c>
    </row>
    <row r="40" spans="1:23" ht="27.95" customHeight="1">
      <c r="A40" s="4" t="s">
        <v>74</v>
      </c>
      <c r="B40" s="5" t="s">
        <v>36</v>
      </c>
      <c r="C40" s="5" t="s">
        <v>46</v>
      </c>
      <c r="D40" s="5" t="s">
        <v>2</v>
      </c>
      <c r="E40" s="5" t="s">
        <v>92</v>
      </c>
      <c r="F40" s="107" t="s">
        <v>2</v>
      </c>
      <c r="G40" s="108"/>
      <c r="H40" s="109"/>
      <c r="I40" s="5" t="s">
        <v>101</v>
      </c>
      <c r="J40" s="46">
        <v>405</v>
      </c>
      <c r="K40" s="47">
        <v>590</v>
      </c>
      <c r="L40" s="4" t="s">
        <v>96</v>
      </c>
      <c r="M40" s="106" t="s">
        <v>48</v>
      </c>
      <c r="N40" s="8" t="s">
        <v>2</v>
      </c>
      <c r="O40" s="90">
        <v>160</v>
      </c>
      <c r="P40" s="93"/>
      <c r="Q40" s="87"/>
      <c r="R40" s="86"/>
      <c r="S40" s="91"/>
      <c r="V40" s="56"/>
      <c r="W40" s="58"/>
    </row>
    <row r="41" spans="1:23" ht="27.95" customHeight="1">
      <c r="A41" s="4" t="s">
        <v>75</v>
      </c>
      <c r="B41" s="7" t="s">
        <v>37</v>
      </c>
      <c r="C41" s="5" t="s">
        <v>46</v>
      </c>
      <c r="D41" s="5" t="s">
        <v>2</v>
      </c>
      <c r="E41" s="5" t="s">
        <v>92</v>
      </c>
      <c r="F41" s="107" t="s">
        <v>2</v>
      </c>
      <c r="G41" s="108"/>
      <c r="H41" s="109"/>
      <c r="I41" s="5" t="s">
        <v>101</v>
      </c>
      <c r="J41" s="46">
        <v>405</v>
      </c>
      <c r="K41" s="47">
        <v>575</v>
      </c>
      <c r="L41" s="4" t="s">
        <v>96</v>
      </c>
      <c r="M41" s="106" t="s">
        <v>48</v>
      </c>
      <c r="N41" s="8" t="s">
        <v>2</v>
      </c>
      <c r="O41" s="72">
        <v>160</v>
      </c>
      <c r="P41" s="97"/>
      <c r="Q41" s="74"/>
      <c r="R41" s="73"/>
      <c r="S41" s="75"/>
      <c r="T41" s="61">
        <f>SUM(O39:S41)</f>
        <v>644.79999999999995</v>
      </c>
      <c r="V41" s="56"/>
      <c r="W41" s="58"/>
    </row>
    <row r="42" spans="1:23" ht="27.95" customHeight="1">
      <c r="A42" s="4" t="s">
        <v>76</v>
      </c>
      <c r="B42" s="5" t="s">
        <v>38</v>
      </c>
      <c r="C42" s="5" t="s">
        <v>41</v>
      </c>
      <c r="D42" s="5" t="s">
        <v>2</v>
      </c>
      <c r="E42" s="5" t="s">
        <v>92</v>
      </c>
      <c r="F42" s="107" t="s">
        <v>2</v>
      </c>
      <c r="G42" s="108"/>
      <c r="H42" s="109"/>
      <c r="I42" s="8" t="s">
        <v>94</v>
      </c>
      <c r="J42" s="46">
        <v>890</v>
      </c>
      <c r="K42" s="47">
        <v>1275</v>
      </c>
      <c r="L42" s="4" t="s">
        <v>83</v>
      </c>
      <c r="M42" s="4" t="s">
        <v>48</v>
      </c>
      <c r="N42" s="8" t="s">
        <v>2</v>
      </c>
      <c r="O42" s="68">
        <v>278</v>
      </c>
      <c r="P42" s="96"/>
      <c r="Q42" s="70"/>
      <c r="R42" s="69">
        <f>SUM(V42*W42)</f>
        <v>46.800000000000004</v>
      </c>
      <c r="S42" s="71"/>
      <c r="U42" s="63" t="s">
        <v>133</v>
      </c>
      <c r="V42" s="56">
        <v>1.8</v>
      </c>
      <c r="W42" s="58">
        <v>26</v>
      </c>
    </row>
    <row r="43" spans="1:23" ht="27.95" customHeight="1">
      <c r="A43" s="4" t="s">
        <v>77</v>
      </c>
      <c r="B43" s="5" t="s">
        <v>39</v>
      </c>
      <c r="C43" s="5" t="s">
        <v>46</v>
      </c>
      <c r="D43" s="5" t="s">
        <v>2</v>
      </c>
      <c r="E43" s="5" t="s">
        <v>92</v>
      </c>
      <c r="F43" s="107" t="s">
        <v>2</v>
      </c>
      <c r="G43" s="108"/>
      <c r="H43" s="109"/>
      <c r="I43" s="5" t="s">
        <v>101</v>
      </c>
      <c r="J43" s="46">
        <v>525</v>
      </c>
      <c r="K43" s="47">
        <v>560</v>
      </c>
      <c r="L43" s="4" t="s">
        <v>103</v>
      </c>
      <c r="M43" s="4" t="s">
        <v>48</v>
      </c>
      <c r="N43" s="8" t="s">
        <v>2</v>
      </c>
      <c r="O43" s="90">
        <v>160</v>
      </c>
      <c r="P43" s="93"/>
      <c r="Q43" s="87"/>
      <c r="R43" s="86"/>
      <c r="S43" s="91"/>
      <c r="V43" s="56"/>
      <c r="W43" s="58"/>
    </row>
    <row r="44" spans="1:23" ht="27.95" customHeight="1">
      <c r="A44" s="4" t="s">
        <v>78</v>
      </c>
      <c r="B44" s="7" t="s">
        <v>40</v>
      </c>
      <c r="C44" s="5" t="s">
        <v>46</v>
      </c>
      <c r="D44" s="5" t="s">
        <v>2</v>
      </c>
      <c r="E44" s="5" t="s">
        <v>92</v>
      </c>
      <c r="F44" s="107" t="s">
        <v>2</v>
      </c>
      <c r="G44" s="108"/>
      <c r="H44" s="109"/>
      <c r="I44" s="5" t="s">
        <v>101</v>
      </c>
      <c r="J44" s="46">
        <v>520</v>
      </c>
      <c r="K44" s="47">
        <v>555</v>
      </c>
      <c r="L44" s="4" t="s">
        <v>103</v>
      </c>
      <c r="M44" s="4" t="s">
        <v>48</v>
      </c>
      <c r="N44" s="8" t="s">
        <v>2</v>
      </c>
      <c r="O44" s="72">
        <v>160</v>
      </c>
      <c r="P44" s="97"/>
      <c r="Q44" s="74"/>
      <c r="R44" s="73"/>
      <c r="S44" s="75"/>
      <c r="T44" s="61">
        <f>SUM(O42:S44)</f>
        <v>644.79999999999995</v>
      </c>
      <c r="V44" s="56"/>
      <c r="W44" s="58"/>
    </row>
    <row r="45" spans="1:23" ht="27.95" customHeight="1">
      <c r="A45" s="64"/>
      <c r="B45" s="65"/>
      <c r="C45" s="66"/>
      <c r="D45" s="66"/>
      <c r="E45" s="66"/>
      <c r="F45" s="64"/>
      <c r="G45" s="64"/>
      <c r="H45" s="64"/>
      <c r="I45" s="66"/>
      <c r="J45" s="64"/>
      <c r="K45" s="64"/>
      <c r="L45" s="64"/>
      <c r="M45" s="67"/>
      <c r="N45" s="66"/>
      <c r="O45" s="33"/>
      <c r="P45" s="33"/>
      <c r="R45" s="43"/>
      <c r="T45" s="83">
        <f>SUM(T10:T44)</f>
        <v>18863.399999999998</v>
      </c>
      <c r="V45" s="56"/>
      <c r="W45" s="58"/>
    </row>
    <row r="46" spans="1:23">
      <c r="R46" s="41"/>
      <c r="V46" s="56"/>
      <c r="W46" s="58"/>
    </row>
    <row r="47" spans="1:23" ht="23.25" customHeight="1">
      <c r="O47" s="44">
        <f>SUM(O10:O46)</f>
        <v>4652</v>
      </c>
      <c r="P47" s="44">
        <f>SUM(P10:P46)</f>
        <v>4690</v>
      </c>
      <c r="Q47" s="44">
        <f t="shared" ref="Q47:S47" si="2">SUM(Q10:Q46)</f>
        <v>4991</v>
      </c>
      <c r="R47" s="44">
        <f t="shared" si="2"/>
        <v>4302.3999999999996</v>
      </c>
      <c r="S47" s="44">
        <f t="shared" si="2"/>
        <v>228</v>
      </c>
      <c r="T47" s="62">
        <f>SUM(O47:S47)</f>
        <v>18863.400000000001</v>
      </c>
      <c r="V47" s="59"/>
      <c r="W47" s="59"/>
    </row>
    <row r="48" spans="1:23">
      <c r="A48" t="s">
        <v>5</v>
      </c>
      <c r="V48" s="56"/>
      <c r="W48" s="58"/>
    </row>
    <row r="49" spans="1:19">
      <c r="A49" t="s">
        <v>79</v>
      </c>
      <c r="K49" t="s">
        <v>102</v>
      </c>
    </row>
    <row r="51" spans="1:19">
      <c r="S51" s="44"/>
    </row>
  </sheetData>
  <mergeCells count="37">
    <mergeCell ref="A7:A8"/>
    <mergeCell ref="B7:B8"/>
    <mergeCell ref="C7:C8"/>
    <mergeCell ref="D7:D8"/>
    <mergeCell ref="E7:H8"/>
    <mergeCell ref="C13:N13"/>
    <mergeCell ref="J7:K7"/>
    <mergeCell ref="L7:L8"/>
    <mergeCell ref="M7:M8"/>
    <mergeCell ref="N7:N8"/>
    <mergeCell ref="I7:I8"/>
    <mergeCell ref="R7:R9"/>
    <mergeCell ref="V7:V9"/>
    <mergeCell ref="F10:H10"/>
    <mergeCell ref="F11:H11"/>
    <mergeCell ref="C12:N12"/>
    <mergeCell ref="O7:O9"/>
    <mergeCell ref="Q7:Q9"/>
    <mergeCell ref="F36:H36"/>
    <mergeCell ref="F14:H14"/>
    <mergeCell ref="F19:H19"/>
    <mergeCell ref="C20:N20"/>
    <mergeCell ref="C21:N21"/>
    <mergeCell ref="F22:H22"/>
    <mergeCell ref="F23:H23"/>
    <mergeCell ref="F24:H24"/>
    <mergeCell ref="F31:H31"/>
    <mergeCell ref="F33:H33"/>
    <mergeCell ref="F34:H34"/>
    <mergeCell ref="F35:H35"/>
    <mergeCell ref="F44:H44"/>
    <mergeCell ref="F37:H37"/>
    <mergeCell ref="F39:H39"/>
    <mergeCell ref="F40:H40"/>
    <mergeCell ref="F41:H41"/>
    <mergeCell ref="F42:H42"/>
    <mergeCell ref="F43:H43"/>
  </mergeCells>
  <pageMargins left="0.7" right="0.7" top="0.75" bottom="0.75" header="0.3" footer="0.3"/>
  <pageSetup paperSize="9" scale="3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6" ma:contentTypeDescription="Create a new document." ma:contentTypeScope="" ma:versionID="6e2d29cc1a038c35ce1b7fec0c389067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fdd5423d4af3778a00afa933825c41e5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0B5BB8-B763-4B2C-BF62-90B193D490E6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4504f54-844e-44ae-be46-b76c6ec026fb"/>
    <ds:schemaRef ds:uri="http://schemas.microsoft.com/office/2006/documentManagement/types"/>
    <ds:schemaRef ds:uri="fee2fee6-7918-4256-9e3f-f29bde2ed8ee"/>
    <ds:schemaRef ds:uri="http://schemas.microsoft.com/office/2006/metadata/properties"/>
    <ds:schemaRef ds:uri="http://www.w3.org/XML/1998/namespace"/>
    <ds:schemaRef ds:uri="0939dbf7-a5b3-4eeb-9dff-eb084b7b473e"/>
    <ds:schemaRef ds:uri="0dddf3cb-0bd4-4e55-ab2c-5abd4ce7580a"/>
  </ds:schemaRefs>
</ds:datastoreItem>
</file>

<file path=customXml/itemProps2.xml><?xml version="1.0" encoding="utf-8"?>
<ds:datastoreItem xmlns:ds="http://schemas.openxmlformats.org/officeDocument/2006/customXml" ds:itemID="{14D97C51-275D-4885-93C2-719B7D916D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E3710-7C89-4230-BDB0-091EAC575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08062022</vt:lpstr>
      <vt:lpstr>curtains</vt:lpstr>
      <vt:lpstr>16062022</vt:lpstr>
      <vt:lpstr>'08062022'!Print_Area</vt:lpstr>
      <vt:lpstr>'16062022'!Print_Area</vt:lpstr>
      <vt:lpstr>curtains!Print_Area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Leeana Taft</cp:lastModifiedBy>
  <cp:lastPrinted>2022-04-21T13:09:34Z</cp:lastPrinted>
  <dcterms:created xsi:type="dcterms:W3CDTF">2021-11-16T16:08:53Z</dcterms:created>
  <dcterms:modified xsi:type="dcterms:W3CDTF">2022-06-17T08:34:47Z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0x0101008F45AFCFF055A444938B9A13BBE75A35</vt:lpwstr>
  </property>
  <property fmtid="{D5CDD505-2E9C-101B-9397-08002B2CF9AE}" pid="3" name="MediaServiceImageTags">
    <vt:lpwstr/>
  </property>
</Properties>
</file>