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eanaTaft\Desktop\docs for BM\"/>
    </mc:Choice>
  </mc:AlternateContent>
  <xr:revisionPtr revIDLastSave="0" documentId="13_ncr:1_{0C403D36-EC0F-4DE6-B788-934B9A9F8C71}" xr6:coauthVersionLast="45" xr6:coauthVersionMax="45" xr10:uidLastSave="{00000000-0000-0000-0000-000000000000}"/>
  <bookViews>
    <workbookView xWindow="-28920" yWindow="-120" windowWidth="29040" windowHeight="15840" xr2:uid="{4E516B7B-4B7D-4967-9F88-857EB07154E5}"/>
  </bookViews>
  <sheets>
    <sheet name="Pricing schedule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9" i="4" l="1"/>
  <c r="M40" i="4"/>
  <c r="Q14" i="4"/>
  <c r="B36" i="4"/>
  <c r="O36" i="4"/>
  <c r="O38" i="4" s="1"/>
  <c r="J36" i="4"/>
  <c r="H36" i="4"/>
  <c r="H38" i="4" s="1"/>
  <c r="F36" i="4"/>
  <c r="F38" i="4" s="1"/>
  <c r="P35" i="4"/>
  <c r="K35" i="4"/>
  <c r="P34" i="4"/>
  <c r="K34" i="4"/>
  <c r="P33" i="4"/>
  <c r="K33" i="4"/>
  <c r="P32" i="4"/>
  <c r="K32" i="4"/>
  <c r="P31" i="4"/>
  <c r="K31" i="4"/>
  <c r="P30" i="4"/>
  <c r="K30" i="4"/>
  <c r="P18" i="4"/>
  <c r="P19" i="4"/>
  <c r="P20" i="4"/>
  <c r="P21" i="4"/>
  <c r="P22" i="4"/>
  <c r="P23" i="4"/>
  <c r="P24" i="4"/>
  <c r="P17" i="4"/>
  <c r="O25" i="4"/>
  <c r="O27" i="4" s="1"/>
  <c r="H25" i="4"/>
  <c r="H27" i="4" s="1"/>
  <c r="F25" i="4"/>
  <c r="F27" i="4" s="1"/>
  <c r="K24" i="4"/>
  <c r="K23" i="4"/>
  <c r="K22" i="4"/>
  <c r="K21" i="4"/>
  <c r="K20" i="4"/>
  <c r="K19" i="4"/>
  <c r="K18" i="4"/>
  <c r="K17" i="4"/>
  <c r="J25" i="4"/>
  <c r="B25" i="4"/>
  <c r="O12" i="4"/>
  <c r="O14" i="4" s="1"/>
  <c r="K8" i="4"/>
  <c r="K9" i="4"/>
  <c r="K10" i="4"/>
  <c r="K11" i="4"/>
  <c r="K7" i="4"/>
  <c r="P8" i="4"/>
  <c r="P9" i="4"/>
  <c r="P10" i="4"/>
  <c r="P11" i="4"/>
  <c r="P7" i="4"/>
  <c r="J12" i="4"/>
  <c r="B12" i="4"/>
  <c r="F12" i="4"/>
  <c r="F14" i="4" s="1"/>
  <c r="H12" i="4"/>
  <c r="H14" i="4" s="1"/>
  <c r="P38" i="4" l="1"/>
  <c r="Q38" i="4" s="1"/>
  <c r="K38" i="4"/>
  <c r="L38" i="4" s="1"/>
  <c r="K27" i="4"/>
  <c r="P27" i="4"/>
  <c r="L27" i="4"/>
  <c r="K14" i="4"/>
  <c r="L14" i="4" s="1"/>
  <c r="P14" i="4"/>
  <c r="Q27" i="4" l="1"/>
  <c r="N2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Leeana Taft</author>
  </authors>
  <commentList>
    <comment ref="A132" authorId="0" shapeId="0" xr:uid="{D69EECF1-F249-49E2-BD5F-DA53506E3D46}">
      <text>
        <r>
          <rPr>
            <b/>
            <sz val="9"/>
            <color indexed="81"/>
            <rFont val="Tahoma"/>
            <family val="2"/>
          </rPr>
          <t>Leeana Taft:</t>
        </r>
        <r>
          <rPr>
            <sz val="9"/>
            <color indexed="81"/>
            <rFont val="Tahoma"/>
            <family val="2"/>
          </rPr>
          <t xml:space="preserve">
Kate changing trim
</t>
        </r>
      </text>
    </comment>
  </commentList>
</comments>
</file>

<file path=xl/sharedStrings.xml><?xml version="1.0" encoding="utf-8"?>
<sst xmlns="http://schemas.openxmlformats.org/spreadsheetml/2006/main" count="32" uniqueCount="19">
  <si>
    <t>Width</t>
  </si>
  <si>
    <t>Drop</t>
  </si>
  <si>
    <t>fabric qty</t>
  </si>
  <si>
    <t>£</t>
  </si>
  <si>
    <t>Make up charge</t>
  </si>
  <si>
    <t xml:space="preserve"> </t>
  </si>
  <si>
    <t xml:space="preserve">HORIZON PENTHOUSES </t>
  </si>
  <si>
    <t>Bed 1</t>
  </si>
  <si>
    <t>Living area</t>
  </si>
  <si>
    <t xml:space="preserve">Bed 2 </t>
  </si>
  <si>
    <t xml:space="preserve">drops </t>
  </si>
  <si>
    <t>plus 30%</t>
  </si>
  <si>
    <t>fabric cost @ £75</t>
  </si>
  <si>
    <t>fabric cost @ £40pm</t>
  </si>
  <si>
    <t>Block B - S807</t>
  </si>
  <si>
    <t>Block A - W706</t>
  </si>
  <si>
    <t>Block C - E907</t>
  </si>
  <si>
    <t>SG Track 5600</t>
  </si>
  <si>
    <t>Somfy Glydea Track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</si>
</sst>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[$£-809]* #,##0.00_-;\-[$£-809]* #,##0.00_-;_-[$£-809]* &quot;-&quot;??_-;_-@_-"/>
    <numFmt numFmtId="166" formatCode="&quot;£&quot;#,##0.00"/>
    <numFmt numFmtId="171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20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b/>
      <u val="singleAccounting"/>
      <sz val="1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6" fillId="0" borderId="0" applyFont="0" applyFill="0" applyBorder="0" applyAlignment="0" applyProtection="0"/>
    <xf numFmtId="0" fontId="16" fillId="0" borderId="0"/>
  </cellStyleXfs>
  <cellXfs count="104">
    <xf numFmtId="0" fontId="0" fillId="0" borderId="0" xfId="0"/>
    <xf numFmtId="0" fontId="1" fillId="0" borderId="0" xfId="0" applyFont="1"/>
    <xf numFmtId="0" fontId="2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0" xfId="0" applyAlignment="1">
      <alignment horizontal="center"/>
    </xf>
    <xf numFmtId="0" fontId="1" fillId="0" borderId="1" xfId="0" applyFont="1" applyBorder="1"/>
    <xf numFmtId="0" fontId="0" fillId="0" borderId="3" xfId="0" applyFill="1" applyBorder="1"/>
    <xf numFmtId="0" fontId="0" fillId="0" borderId="5" xfId="0" applyFill="1" applyBorder="1"/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0" borderId="7" xfId="0" applyFont="1" applyBorder="1"/>
    <xf numFmtId="0" fontId="0" fillId="0" borderId="7" xfId="0" applyBorder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0" xfId="0" applyFill="1"/>
    <xf numFmtId="0" fontId="0" fillId="0" borderId="0" xfId="0" applyFill="1" applyBorder="1"/>
    <xf numFmtId="0" fontId="0" fillId="0" borderId="0" xfId="0" applyBorder="1" applyAlignment="1">
      <alignment horizontal="center"/>
    </xf>
    <xf numFmtId="0" fontId="8" fillId="0" borderId="0" xfId="0" applyFont="1" applyBorder="1"/>
    <xf numFmtId="0" fontId="8" fillId="0" borderId="6" xfId="0" applyFont="1" applyBorder="1"/>
    <xf numFmtId="0" fontId="8" fillId="0" borderId="0" xfId="0" applyFont="1" applyFill="1" applyBorder="1"/>
    <xf numFmtId="164" fontId="0" fillId="2" borderId="0" xfId="0" applyNumberFormat="1" applyFill="1"/>
    <xf numFmtId="164" fontId="0" fillId="2" borderId="0" xfId="0" applyNumberFormat="1" applyFill="1" applyBorder="1"/>
    <xf numFmtId="164" fontId="9" fillId="2" borderId="0" xfId="0" applyNumberFormat="1" applyFont="1" applyFill="1" applyBorder="1"/>
    <xf numFmtId="164" fontId="0" fillId="2" borderId="0" xfId="0" applyNumberFormat="1" applyFill="1" applyBorder="1" applyAlignment="1">
      <alignment horizontal="center"/>
    </xf>
    <xf numFmtId="164" fontId="9" fillId="2" borderId="0" xfId="0" applyNumberFormat="1" applyFont="1" applyFill="1" applyBorder="1" applyAlignment="1">
      <alignment horizontal="center"/>
    </xf>
    <xf numFmtId="0" fontId="11" fillId="0" borderId="7" xfId="0" applyFont="1" applyBorder="1"/>
    <xf numFmtId="0" fontId="4" fillId="0" borderId="0" xfId="0" applyFont="1" applyFill="1"/>
    <xf numFmtId="0" fontId="1" fillId="0" borderId="0" xfId="0" applyFont="1" applyFill="1"/>
    <xf numFmtId="0" fontId="3" fillId="0" borderId="0" xfId="0" applyFont="1" applyFill="1"/>
    <xf numFmtId="164" fontId="4" fillId="2" borderId="0" xfId="0" applyNumberFormat="1" applyFont="1" applyFill="1" applyBorder="1"/>
    <xf numFmtId="164" fontId="1" fillId="2" borderId="0" xfId="0" applyNumberFormat="1" applyFont="1" applyFill="1" applyBorder="1"/>
    <xf numFmtId="164" fontId="1" fillId="2" borderId="0" xfId="0" applyNumberFormat="1" applyFont="1" applyFill="1" applyBorder="1" applyAlignment="1">
      <alignment horizontal="center"/>
    </xf>
    <xf numFmtId="164" fontId="6" fillId="2" borderId="0" xfId="0" applyNumberFormat="1" applyFont="1" applyFill="1" applyBorder="1"/>
    <xf numFmtId="164" fontId="8" fillId="2" borderId="0" xfId="0" applyNumberFormat="1" applyFont="1" applyFill="1" applyBorder="1"/>
    <xf numFmtId="164" fontId="3" fillId="2" borderId="0" xfId="0" applyNumberFormat="1" applyFont="1" applyFill="1" applyBorder="1"/>
    <xf numFmtId="2" fontId="9" fillId="2" borderId="0" xfId="0" applyNumberFormat="1" applyFont="1" applyFill="1" applyBorder="1"/>
    <xf numFmtId="164" fontId="9" fillId="2" borderId="0" xfId="0" applyNumberFormat="1" applyFont="1" applyFill="1" applyBorder="1" applyAlignment="1">
      <alignment wrapText="1"/>
    </xf>
    <xf numFmtId="164" fontId="1" fillId="2" borderId="0" xfId="0" applyNumberFormat="1" applyFont="1" applyFill="1" applyBorder="1" applyAlignment="1">
      <alignment wrapText="1"/>
    </xf>
    <xf numFmtId="164" fontId="10" fillId="2" borderId="0" xfId="0" applyNumberFormat="1" applyFont="1" applyFill="1" applyBorder="1" applyAlignment="1">
      <alignment horizontal="center"/>
    </xf>
    <xf numFmtId="2" fontId="10" fillId="2" borderId="0" xfId="0" applyNumberFormat="1" applyFont="1" applyFill="1" applyBorder="1"/>
    <xf numFmtId="164" fontId="5" fillId="2" borderId="0" xfId="0" applyNumberFormat="1" applyFont="1" applyFill="1" applyBorder="1"/>
    <xf numFmtId="164" fontId="10" fillId="2" borderId="0" xfId="0" applyNumberFormat="1" applyFont="1" applyFill="1" applyBorder="1"/>
    <xf numFmtId="2" fontId="5" fillId="2" borderId="0" xfId="0" applyNumberFormat="1" applyFont="1" applyFill="1" applyBorder="1"/>
    <xf numFmtId="164" fontId="6" fillId="3" borderId="0" xfId="0" applyNumberFormat="1" applyFont="1" applyFill="1" applyBorder="1"/>
    <xf numFmtId="0" fontId="0" fillId="3" borderId="3" xfId="0" applyFill="1" applyBorder="1"/>
    <xf numFmtId="0" fontId="0" fillId="3" borderId="0" xfId="0" applyFill="1" applyBorder="1"/>
    <xf numFmtId="164" fontId="19" fillId="2" borderId="0" xfId="0" applyNumberFormat="1" applyFont="1" applyFill="1" applyBorder="1"/>
    <xf numFmtId="164" fontId="20" fillId="0" borderId="0" xfId="0" applyNumberFormat="1" applyFont="1"/>
    <xf numFmtId="164" fontId="20" fillId="2" borderId="0" xfId="0" applyNumberFormat="1" applyFont="1" applyFill="1"/>
    <xf numFmtId="164" fontId="9" fillId="0" borderId="0" xfId="0" applyNumberFormat="1" applyFont="1" applyFill="1" applyBorder="1"/>
    <xf numFmtId="164" fontId="0" fillId="2" borderId="0" xfId="0" applyNumberFormat="1" applyFont="1" applyFill="1" applyBorder="1"/>
    <xf numFmtId="164" fontId="9" fillId="2" borderId="4" xfId="0" applyNumberFormat="1" applyFont="1" applyFill="1" applyBorder="1"/>
    <xf numFmtId="164" fontId="1" fillId="2" borderId="4" xfId="0" applyNumberFormat="1" applyFont="1" applyFill="1" applyBorder="1"/>
    <xf numFmtId="164" fontId="10" fillId="2" borderId="4" xfId="0" applyNumberFormat="1" applyFont="1" applyFill="1" applyBorder="1" applyAlignment="1">
      <alignment horizontal="center"/>
    </xf>
    <xf numFmtId="164" fontId="6" fillId="2" borderId="4" xfId="0" applyNumberFormat="1" applyFont="1" applyFill="1" applyBorder="1"/>
    <xf numFmtId="164" fontId="10" fillId="2" borderId="4" xfId="0" applyNumberFormat="1" applyFont="1" applyFill="1" applyBorder="1"/>
    <xf numFmtId="164" fontId="9" fillId="2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/>
    <xf numFmtId="2" fontId="9" fillId="2" borderId="0" xfId="0" applyNumberFormat="1" applyFont="1" applyFill="1" applyBorder="1" applyAlignment="1">
      <alignment horizontal="center"/>
    </xf>
    <xf numFmtId="171" fontId="17" fillId="2" borderId="0" xfId="1" applyNumberFormat="1" applyFont="1" applyFill="1" applyBorder="1" applyAlignment="1">
      <alignment horizontal="center"/>
    </xf>
    <xf numFmtId="164" fontId="18" fillId="2" borderId="0" xfId="0" applyNumberFormat="1" applyFont="1" applyFill="1" applyBorder="1" applyAlignment="1">
      <alignment horizontal="center"/>
    </xf>
    <xf numFmtId="164" fontId="0" fillId="2" borderId="0" xfId="0" applyNumberFormat="1" applyFont="1" applyFill="1" applyBorder="1" applyAlignment="1">
      <alignment horizontal="center"/>
    </xf>
    <xf numFmtId="164" fontId="5" fillId="2" borderId="0" xfId="0" applyNumberFormat="1" applyFont="1" applyFill="1" applyBorder="1" applyAlignment="1">
      <alignment horizontal="center"/>
    </xf>
    <xf numFmtId="164" fontId="4" fillId="2" borderId="0" xfId="0" applyNumberFormat="1" applyFont="1" applyFill="1" applyBorder="1" applyAlignment="1">
      <alignment horizontal="center"/>
    </xf>
    <xf numFmtId="164" fontId="3" fillId="2" borderId="0" xfId="0" applyNumberFormat="1" applyFont="1" applyFill="1" applyBorder="1" applyAlignment="1">
      <alignment horizontal="center"/>
    </xf>
    <xf numFmtId="164" fontId="14" fillId="0" borderId="0" xfId="0" applyNumberFormat="1" applyFont="1" applyFill="1" applyBorder="1"/>
    <xf numFmtId="164" fontId="0" fillId="0" borderId="0" xfId="0" applyNumberFormat="1" applyFill="1" applyBorder="1"/>
    <xf numFmtId="164" fontId="0" fillId="0" borderId="0" xfId="0" applyNumberFormat="1" applyFill="1" applyBorder="1" applyAlignment="1">
      <alignment horizontal="center"/>
    </xf>
    <xf numFmtId="2" fontId="9" fillId="0" borderId="0" xfId="0" applyNumberFormat="1" applyFont="1" applyFill="1" applyBorder="1"/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164" fontId="6" fillId="2" borderId="7" xfId="0" applyNumberFormat="1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164" fontId="7" fillId="0" borderId="0" xfId="0" applyNumberFormat="1" applyFont="1" applyBorder="1"/>
    <xf numFmtId="164" fontId="20" fillId="2" borderId="0" xfId="0" applyNumberFormat="1" applyFont="1" applyFill="1" applyBorder="1"/>
    <xf numFmtId="164" fontId="20" fillId="0" borderId="0" xfId="0" applyNumberFormat="1" applyFont="1" applyBorder="1"/>
    <xf numFmtId="164" fontId="20" fillId="4" borderId="0" xfId="0" applyNumberFormat="1" applyFont="1" applyFill="1" applyBorder="1"/>
    <xf numFmtId="164" fontId="19" fillId="2" borderId="8" xfId="0" applyNumberFormat="1" applyFont="1" applyFill="1" applyBorder="1"/>
    <xf numFmtId="164" fontId="1" fillId="2" borderId="3" xfId="0" applyNumberFormat="1" applyFont="1" applyFill="1" applyBorder="1"/>
    <xf numFmtId="164" fontId="9" fillId="2" borderId="3" xfId="0" applyNumberFormat="1" applyFont="1" applyFill="1" applyBorder="1"/>
    <xf numFmtId="164" fontId="10" fillId="2" borderId="3" xfId="0" applyNumberFormat="1" applyFont="1" applyFill="1" applyBorder="1" applyAlignment="1">
      <alignment horizontal="center"/>
    </xf>
    <xf numFmtId="164" fontId="6" fillId="2" borderId="3" xfId="0" applyNumberFormat="1" applyFont="1" applyFill="1" applyBorder="1"/>
    <xf numFmtId="164" fontId="5" fillId="2" borderId="3" xfId="0" applyNumberFormat="1" applyFont="1" applyFill="1" applyBorder="1"/>
    <xf numFmtId="164" fontId="19" fillId="2" borderId="3" xfId="0" applyNumberFormat="1" applyFont="1" applyFill="1" applyBorder="1"/>
    <xf numFmtId="171" fontId="1" fillId="2" borderId="0" xfId="1" applyNumberFormat="1" applyFont="1" applyFill="1" applyBorder="1"/>
    <xf numFmtId="166" fontId="0" fillId="0" borderId="0" xfId="0" applyNumberFormat="1" applyBorder="1"/>
    <xf numFmtId="164" fontId="5" fillId="2" borderId="8" xfId="0" applyNumberFormat="1" applyFont="1" applyFill="1" applyBorder="1"/>
    <xf numFmtId="164" fontId="5" fillId="2" borderId="0" xfId="0" applyNumberFormat="1" applyFont="1" applyFill="1" applyAlignment="1">
      <alignment wrapText="1"/>
    </xf>
    <xf numFmtId="164" fontId="5" fillId="2" borderId="0" xfId="0" applyNumberFormat="1" applyFont="1" applyFill="1"/>
    <xf numFmtId="164" fontId="21" fillId="2" borderId="8" xfId="0" applyNumberFormat="1" applyFont="1" applyFill="1" applyBorder="1"/>
    <xf numFmtId="164" fontId="1" fillId="2" borderId="3" xfId="0" applyNumberFormat="1" applyFont="1" applyFill="1" applyBorder="1" applyAlignment="1">
      <alignment wrapText="1"/>
    </xf>
  </cellXfs>
  <cellStyles count="3">
    <cellStyle name="Comma" xfId="1" builtinId="3"/>
    <cellStyle name="Normal" xfId="0" builtinId="0"/>
    <cellStyle name="Normal 2" xfId="2" xr:uid="{41D06502-8FBA-4617-ACA7-A50E473506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E5576-15D7-4861-8407-687FDE13955D}">
  <dimension ref="A1:R182"/>
  <sheetViews>
    <sheetView tabSelected="1" zoomScale="110" zoomScaleNormal="110" workbookViewId="0">
      <pane xSplit="1" ySplit="2" topLeftCell="B24" activePane="bottomRight" state="frozen"/>
      <selection pane="topRight" activeCell="C1" sqref="C1"/>
      <selection pane="bottomLeft" activeCell="A4" sqref="A4"/>
      <selection pane="bottomRight" activeCell="N2" sqref="N2"/>
    </sheetView>
  </sheetViews>
  <sheetFormatPr defaultRowHeight="15" x14ac:dyDescent="0.25"/>
  <cols>
    <col min="1" max="1" width="18.42578125" customWidth="1"/>
    <col min="2" max="2" width="13.85546875" style="74" customWidth="1"/>
    <col min="3" max="3" width="14.42578125" customWidth="1"/>
    <col min="4" max="5" width="13" customWidth="1"/>
    <col min="6" max="6" width="13.5703125" style="26" customWidth="1"/>
    <col min="7" max="7" width="11.140625" style="27" customWidth="1"/>
    <col min="8" max="8" width="12.85546875" style="26" customWidth="1"/>
    <col min="9" max="9" width="7" style="28" customWidth="1"/>
    <col min="10" max="10" width="12.5703125" style="40" customWidth="1"/>
    <col min="11" max="12" width="12" style="27" customWidth="1"/>
    <col min="13" max="13" width="12" style="56" customWidth="1"/>
    <col min="14" max="14" width="13.85546875" style="27" bestFit="1" customWidth="1"/>
    <col min="15" max="15" width="13.85546875" style="27" customWidth="1"/>
    <col min="16" max="16" width="11.5703125" style="52" bestFit="1" customWidth="1"/>
    <col min="17" max="17" width="12.28515625" customWidth="1"/>
    <col min="18" max="18" width="17" customWidth="1"/>
  </cols>
  <sheetData>
    <row r="1" spans="1:17" ht="28.5" customHeight="1" x14ac:dyDescent="0.4">
      <c r="A1" s="17" t="s">
        <v>6</v>
      </c>
      <c r="B1" s="79"/>
      <c r="C1" s="5"/>
      <c r="D1" s="5"/>
      <c r="E1" s="20"/>
      <c r="F1" s="70"/>
      <c r="G1" s="54"/>
      <c r="H1" s="71"/>
      <c r="I1" s="72"/>
      <c r="J1" s="73"/>
      <c r="K1" s="54"/>
      <c r="L1" s="54"/>
      <c r="M1" s="54"/>
      <c r="N1" s="54"/>
      <c r="O1" s="54"/>
    </row>
    <row r="2" spans="1:17" s="1" customFormat="1" ht="57.75" customHeight="1" x14ac:dyDescent="0.25">
      <c r="A2" s="16"/>
      <c r="B2" s="78"/>
      <c r="C2" s="16"/>
      <c r="D2" s="16"/>
      <c r="E2" s="41"/>
      <c r="F2" s="35" t="s">
        <v>17</v>
      </c>
      <c r="G2" s="41"/>
      <c r="H2" s="42" t="s">
        <v>4</v>
      </c>
      <c r="I2" s="63" t="s">
        <v>10</v>
      </c>
      <c r="J2" s="40" t="s">
        <v>2</v>
      </c>
      <c r="K2" s="42" t="s">
        <v>12</v>
      </c>
      <c r="L2" s="42"/>
      <c r="M2" s="42"/>
      <c r="N2" s="103" t="s">
        <v>18</v>
      </c>
      <c r="O2" s="42" t="s">
        <v>4</v>
      </c>
      <c r="P2" s="100" t="s">
        <v>13</v>
      </c>
      <c r="Q2" s="87"/>
    </row>
    <row r="3" spans="1:17" s="1" customFormat="1" x14ac:dyDescent="0.25">
      <c r="A3" s="16"/>
      <c r="B3" s="78"/>
      <c r="C3" s="16"/>
      <c r="D3" s="16"/>
      <c r="E3" s="35"/>
      <c r="F3" s="35" t="s">
        <v>3</v>
      </c>
      <c r="G3" s="27"/>
      <c r="H3" s="35" t="s">
        <v>3</v>
      </c>
      <c r="I3" s="36"/>
      <c r="J3" s="40"/>
      <c r="K3" s="35" t="s">
        <v>3</v>
      </c>
      <c r="L3" s="35"/>
      <c r="M3" s="35"/>
      <c r="N3" s="91"/>
      <c r="O3" s="35" t="s">
        <v>3</v>
      </c>
      <c r="P3" s="101" t="s">
        <v>3</v>
      </c>
      <c r="Q3" s="87"/>
    </row>
    <row r="4" spans="1:17" x14ac:dyDescent="0.25">
      <c r="A4" s="16" t="s">
        <v>15</v>
      </c>
      <c r="B4" s="79"/>
      <c r="C4" s="5"/>
      <c r="D4" s="5"/>
      <c r="E4" s="35"/>
      <c r="G4" s="27" t="s">
        <v>5</v>
      </c>
      <c r="M4" s="27"/>
      <c r="N4" s="92"/>
      <c r="O4" s="26"/>
      <c r="P4" s="53"/>
      <c r="Q4" s="87"/>
    </row>
    <row r="5" spans="1:17" s="5" customFormat="1" ht="18.75" customHeight="1" x14ac:dyDescent="0.25">
      <c r="B5" s="79"/>
      <c r="E5" s="35"/>
      <c r="F5" s="26"/>
      <c r="G5" s="27"/>
      <c r="H5" s="26"/>
      <c r="I5" s="28"/>
      <c r="J5" s="40"/>
      <c r="K5" s="27"/>
      <c r="L5" s="27"/>
      <c r="M5" s="27"/>
      <c r="N5" s="92"/>
      <c r="O5" s="26"/>
      <c r="P5" s="87"/>
      <c r="Q5" s="87"/>
    </row>
    <row r="6" spans="1:17" s="21" customFormat="1" ht="18.75" customHeight="1" x14ac:dyDescent="0.25">
      <c r="A6" s="18"/>
      <c r="B6" s="78" t="s">
        <v>0</v>
      </c>
      <c r="C6" s="18" t="s">
        <v>1</v>
      </c>
      <c r="D6" s="18"/>
      <c r="E6" s="35"/>
      <c r="F6" s="36"/>
      <c r="G6" s="27"/>
      <c r="H6" s="36"/>
      <c r="I6" s="36"/>
      <c r="J6" s="40"/>
      <c r="K6" s="43"/>
      <c r="L6" s="43"/>
      <c r="M6" s="43"/>
      <c r="N6" s="93"/>
      <c r="O6" s="36"/>
      <c r="P6" s="87"/>
      <c r="Q6" s="87"/>
    </row>
    <row r="7" spans="1:17" s="5" customFormat="1" ht="18.75" customHeight="1" x14ac:dyDescent="0.25">
      <c r="A7" s="5" t="s">
        <v>7</v>
      </c>
      <c r="B7" s="79">
        <v>4</v>
      </c>
      <c r="C7" s="21">
        <v>3.6</v>
      </c>
      <c r="D7" s="21"/>
      <c r="E7" s="35"/>
      <c r="F7" s="26">
        <v>1722</v>
      </c>
      <c r="G7" s="27"/>
      <c r="H7" s="26">
        <v>568</v>
      </c>
      <c r="I7" s="64">
        <v>4</v>
      </c>
      <c r="J7" s="40">
        <v>16</v>
      </c>
      <c r="K7" s="37">
        <f>SUM(J7*75)</f>
        <v>1200</v>
      </c>
      <c r="L7" s="37"/>
      <c r="M7" s="37"/>
      <c r="N7" s="94"/>
      <c r="O7" s="26">
        <v>568</v>
      </c>
      <c r="P7" s="37">
        <f>SUM(J7*40)</f>
        <v>640</v>
      </c>
      <c r="Q7" s="87"/>
    </row>
    <row r="8" spans="1:17" s="5" customFormat="1" ht="18.75" customHeight="1" x14ac:dyDescent="0.25">
      <c r="A8" s="5" t="s">
        <v>8</v>
      </c>
      <c r="B8" s="79">
        <v>2.7</v>
      </c>
      <c r="C8" s="21">
        <v>3.6</v>
      </c>
      <c r="D8" s="21"/>
      <c r="E8" s="35"/>
      <c r="F8" s="26">
        <v>1654</v>
      </c>
      <c r="G8" s="27"/>
      <c r="H8" s="26">
        <v>442</v>
      </c>
      <c r="I8" s="64">
        <v>3</v>
      </c>
      <c r="J8" s="40">
        <v>12</v>
      </c>
      <c r="K8" s="37">
        <f t="shared" ref="K8:K11" si="0">SUM(J8*75)</f>
        <v>900</v>
      </c>
      <c r="L8" s="37"/>
      <c r="M8" s="37"/>
      <c r="N8" s="94"/>
      <c r="O8" s="26">
        <v>442</v>
      </c>
      <c r="P8" s="37">
        <f>SUM(J8*40)</f>
        <v>480</v>
      </c>
      <c r="Q8" s="87"/>
    </row>
    <row r="9" spans="1:17" s="5" customFormat="1" ht="18.75" customHeight="1" x14ac:dyDescent="0.25">
      <c r="B9" s="79">
        <v>5.8</v>
      </c>
      <c r="C9" s="21">
        <v>3.6</v>
      </c>
      <c r="D9" s="21"/>
      <c r="E9" s="35"/>
      <c r="F9" s="26">
        <v>1858</v>
      </c>
      <c r="G9" s="27"/>
      <c r="H9" s="26">
        <v>820</v>
      </c>
      <c r="I9" s="64">
        <v>5</v>
      </c>
      <c r="J9" s="40">
        <v>20</v>
      </c>
      <c r="K9" s="37">
        <f t="shared" si="0"/>
        <v>1500</v>
      </c>
      <c r="L9" s="37"/>
      <c r="M9" s="37"/>
      <c r="N9" s="94"/>
      <c r="O9" s="26">
        <v>820</v>
      </c>
      <c r="P9" s="37">
        <f>SUM(J9*40)</f>
        <v>800</v>
      </c>
      <c r="Q9" s="87"/>
    </row>
    <row r="10" spans="1:17" s="5" customFormat="1" ht="18.75" customHeight="1" x14ac:dyDescent="0.25">
      <c r="B10" s="79">
        <v>5.5</v>
      </c>
      <c r="C10" s="21">
        <v>3.6</v>
      </c>
      <c r="D10" s="21"/>
      <c r="E10" s="35"/>
      <c r="F10" s="26">
        <v>1824</v>
      </c>
      <c r="G10" s="27"/>
      <c r="H10" s="26">
        <v>820</v>
      </c>
      <c r="I10" s="64">
        <v>5</v>
      </c>
      <c r="J10" s="40">
        <v>20</v>
      </c>
      <c r="K10" s="37">
        <f t="shared" si="0"/>
        <v>1500</v>
      </c>
      <c r="L10" s="37"/>
      <c r="M10" s="37"/>
      <c r="N10" s="94"/>
      <c r="O10" s="26">
        <v>820</v>
      </c>
      <c r="P10" s="37">
        <f>SUM(J10*40)</f>
        <v>800</v>
      </c>
      <c r="Q10" s="87"/>
    </row>
    <row r="11" spans="1:17" s="5" customFormat="1" ht="18.75" customHeight="1" x14ac:dyDescent="0.25">
      <c r="A11" s="5" t="s">
        <v>9</v>
      </c>
      <c r="B11" s="79">
        <v>2.5</v>
      </c>
      <c r="C11" s="21">
        <v>3.6</v>
      </c>
      <c r="D11" s="21"/>
      <c r="E11" s="35"/>
      <c r="F11" s="26">
        <v>1654</v>
      </c>
      <c r="G11" s="27"/>
      <c r="H11" s="26">
        <v>347</v>
      </c>
      <c r="I11" s="64">
        <v>3</v>
      </c>
      <c r="J11" s="40">
        <v>12</v>
      </c>
      <c r="K11" s="37">
        <f t="shared" si="0"/>
        <v>900</v>
      </c>
      <c r="L11" s="37"/>
      <c r="M11" s="37"/>
      <c r="N11" s="94"/>
      <c r="O11" s="26">
        <v>347</v>
      </c>
      <c r="P11" s="37">
        <f>SUM(J11*40)</f>
        <v>480</v>
      </c>
      <c r="Q11" s="87"/>
    </row>
    <row r="12" spans="1:17" s="5" customFormat="1" ht="18.75" customHeight="1" x14ac:dyDescent="0.25">
      <c r="B12" s="78">
        <f>SUM(B7:B11)</f>
        <v>20.5</v>
      </c>
      <c r="C12" s="21"/>
      <c r="D12" s="21"/>
      <c r="E12" s="35"/>
      <c r="F12" s="35">
        <f>SUM(F7:F11)</f>
        <v>8712</v>
      </c>
      <c r="G12" s="46"/>
      <c r="H12" s="35">
        <f>SUM(H7:H11)</f>
        <v>2997</v>
      </c>
      <c r="I12" s="65"/>
      <c r="J12" s="44">
        <f>SUM(J7:J11)</f>
        <v>80</v>
      </c>
      <c r="K12" s="27"/>
      <c r="L12" s="45"/>
      <c r="M12" s="45"/>
      <c r="N12" s="95">
        <v>7022</v>
      </c>
      <c r="O12" s="35">
        <f>SUM(O7:O11)</f>
        <v>2997</v>
      </c>
      <c r="P12" s="87"/>
      <c r="Q12" s="87"/>
    </row>
    <row r="13" spans="1:17" s="5" customFormat="1" ht="18.75" customHeight="1" thickBot="1" x14ac:dyDescent="0.3">
      <c r="B13" s="79"/>
      <c r="C13" s="21"/>
      <c r="D13" s="21"/>
      <c r="E13" s="35"/>
      <c r="F13" s="37" t="s">
        <v>11</v>
      </c>
      <c r="G13" s="27"/>
      <c r="H13" s="37" t="s">
        <v>11</v>
      </c>
      <c r="I13" s="28"/>
      <c r="J13" s="40"/>
      <c r="K13" s="27"/>
      <c r="L13" s="27"/>
      <c r="M13" s="27"/>
      <c r="N13" s="92"/>
      <c r="O13" s="37" t="s">
        <v>11</v>
      </c>
      <c r="P13" s="27"/>
      <c r="Q13" s="87"/>
    </row>
    <row r="14" spans="1:17" s="5" customFormat="1" ht="18.75" customHeight="1" thickBot="1" x14ac:dyDescent="0.45">
      <c r="B14" s="79"/>
      <c r="C14" s="21"/>
      <c r="D14" s="21"/>
      <c r="E14" s="35"/>
      <c r="F14" s="45">
        <f>SUM(F12*0.3)+F12</f>
        <v>11325.6</v>
      </c>
      <c r="G14" s="27"/>
      <c r="H14" s="45">
        <f>SUM(H12*0.3)+H12</f>
        <v>3896.1</v>
      </c>
      <c r="I14" s="66"/>
      <c r="J14" s="40"/>
      <c r="K14" s="45">
        <f>SUM(K7:K11)</f>
        <v>6000</v>
      </c>
      <c r="L14" s="90">
        <f>SUM(F14:K14)</f>
        <v>21221.7</v>
      </c>
      <c r="M14" s="51">
        <v>21000</v>
      </c>
      <c r="N14" s="96">
        <v>7022</v>
      </c>
      <c r="O14" s="45">
        <f>SUM(O12*0.3)+O12</f>
        <v>3896.1</v>
      </c>
      <c r="P14" s="45">
        <f>SUM(P7:P11)</f>
        <v>3200</v>
      </c>
      <c r="Q14" s="45">
        <f>SUM(N14:P14)</f>
        <v>14118.1</v>
      </c>
    </row>
    <row r="15" spans="1:17" s="5" customFormat="1" ht="18.75" customHeight="1" x14ac:dyDescent="0.25">
      <c r="B15" s="79"/>
      <c r="C15" s="21"/>
      <c r="D15" s="21"/>
      <c r="E15" s="35"/>
      <c r="F15" s="26"/>
      <c r="G15" s="27"/>
      <c r="H15" s="26"/>
      <c r="I15" s="28"/>
      <c r="J15" s="40"/>
      <c r="K15" s="27"/>
      <c r="L15" s="27"/>
      <c r="M15" s="27"/>
      <c r="N15" s="92"/>
      <c r="O15" s="27"/>
      <c r="P15" s="87"/>
      <c r="Q15" s="87"/>
    </row>
    <row r="16" spans="1:17" s="5" customFormat="1" ht="18.75" customHeight="1" x14ac:dyDescent="0.25">
      <c r="A16" s="16" t="s">
        <v>14</v>
      </c>
      <c r="B16" s="79"/>
      <c r="C16" s="21"/>
      <c r="D16" s="21"/>
      <c r="E16" s="35"/>
      <c r="F16" s="26"/>
      <c r="G16" s="27"/>
      <c r="H16" s="26"/>
      <c r="I16" s="28"/>
      <c r="J16" s="40"/>
      <c r="K16" s="37"/>
      <c r="L16" s="37"/>
      <c r="M16" s="37"/>
      <c r="N16" s="94"/>
      <c r="O16" s="37"/>
      <c r="P16" s="87"/>
      <c r="Q16" s="87"/>
    </row>
    <row r="17" spans="1:18" s="5" customFormat="1" ht="18.75" customHeight="1" x14ac:dyDescent="0.25">
      <c r="B17" s="79">
        <v>3.4</v>
      </c>
      <c r="C17" s="21">
        <v>3.6</v>
      </c>
      <c r="D17" s="21"/>
      <c r="E17" s="35"/>
      <c r="F17" s="26">
        <v>1688</v>
      </c>
      <c r="G17" s="27"/>
      <c r="H17" s="35">
        <v>505</v>
      </c>
      <c r="I17" s="28"/>
      <c r="J17" s="40">
        <v>12</v>
      </c>
      <c r="K17" s="37">
        <f t="shared" ref="K17:K24" si="1">SUM(J17*75)</f>
        <v>900</v>
      </c>
      <c r="L17" s="37"/>
      <c r="M17" s="37"/>
      <c r="N17" s="94">
        <v>1063</v>
      </c>
      <c r="O17" s="35">
        <v>505</v>
      </c>
      <c r="P17" s="37">
        <f>SUM(J17*40)</f>
        <v>480</v>
      </c>
      <c r="Q17" s="87"/>
    </row>
    <row r="18" spans="1:18" s="5" customFormat="1" ht="18.75" customHeight="1" x14ac:dyDescent="0.25">
      <c r="B18" s="79">
        <v>3.8</v>
      </c>
      <c r="C18" s="21">
        <v>3.6</v>
      </c>
      <c r="D18" s="86"/>
      <c r="E18" s="35"/>
      <c r="F18" s="55">
        <v>1722</v>
      </c>
      <c r="G18" s="27"/>
      <c r="H18" s="35">
        <v>568</v>
      </c>
      <c r="I18" s="36"/>
      <c r="J18" s="44">
        <v>16</v>
      </c>
      <c r="K18" s="37">
        <f t="shared" si="1"/>
        <v>1200</v>
      </c>
      <c r="L18" s="45"/>
      <c r="M18" s="45"/>
      <c r="N18" s="94">
        <v>1093</v>
      </c>
      <c r="O18" s="35">
        <v>568</v>
      </c>
      <c r="P18" s="37">
        <f>SUM(J18*40)</f>
        <v>640</v>
      </c>
      <c r="Q18" s="87"/>
    </row>
    <row r="19" spans="1:18" s="5" customFormat="1" ht="18.75" customHeight="1" x14ac:dyDescent="0.25">
      <c r="B19" s="79">
        <v>2.5</v>
      </c>
      <c r="C19" s="21">
        <v>3.6</v>
      </c>
      <c r="D19" s="86"/>
      <c r="E19" s="35"/>
      <c r="F19" s="26">
        <v>1620</v>
      </c>
      <c r="G19" s="27"/>
      <c r="H19" s="35">
        <v>347</v>
      </c>
      <c r="I19" s="28"/>
      <c r="J19" s="40">
        <v>12</v>
      </c>
      <c r="K19" s="37">
        <f t="shared" si="1"/>
        <v>900</v>
      </c>
      <c r="L19" s="27"/>
      <c r="M19" s="27"/>
      <c r="N19" s="94">
        <v>972</v>
      </c>
      <c r="O19" s="35">
        <v>347</v>
      </c>
      <c r="P19" s="37">
        <f>SUM(J19*40)</f>
        <v>480</v>
      </c>
      <c r="Q19" s="87"/>
    </row>
    <row r="20" spans="1:18" s="5" customFormat="1" ht="18.75" customHeight="1" x14ac:dyDescent="0.25">
      <c r="B20" s="79">
        <v>6.5</v>
      </c>
      <c r="C20" s="21">
        <v>3.6</v>
      </c>
      <c r="D20" s="86"/>
      <c r="E20" s="35"/>
      <c r="F20" s="26">
        <v>1903</v>
      </c>
      <c r="G20" s="27"/>
      <c r="H20" s="35">
        <v>903</v>
      </c>
      <c r="I20" s="28"/>
      <c r="J20" s="40">
        <v>24</v>
      </c>
      <c r="K20" s="37">
        <f t="shared" si="1"/>
        <v>1800</v>
      </c>
      <c r="L20" s="27"/>
      <c r="M20" s="27"/>
      <c r="N20" s="94">
        <v>1300</v>
      </c>
      <c r="O20" s="35">
        <v>903</v>
      </c>
      <c r="P20" s="37">
        <f>SUM(J20*40)</f>
        <v>960</v>
      </c>
      <c r="Q20" s="87"/>
    </row>
    <row r="21" spans="1:18" s="5" customFormat="1" ht="18.75" customHeight="1" x14ac:dyDescent="0.25">
      <c r="B21" s="79">
        <v>1.8</v>
      </c>
      <c r="C21" s="21">
        <v>3.6</v>
      </c>
      <c r="D21" s="86"/>
      <c r="E21" s="35"/>
      <c r="F21" s="26">
        <v>1585</v>
      </c>
      <c r="G21" s="27"/>
      <c r="H21" s="35">
        <v>252</v>
      </c>
      <c r="I21" s="28"/>
      <c r="J21" s="40">
        <v>8</v>
      </c>
      <c r="K21" s="37">
        <f t="shared" si="1"/>
        <v>600</v>
      </c>
      <c r="L21" s="27"/>
      <c r="M21" s="27"/>
      <c r="N21" s="94">
        <v>922</v>
      </c>
      <c r="O21" s="35">
        <v>252</v>
      </c>
      <c r="P21" s="37">
        <f>SUM(J21*40)</f>
        <v>320</v>
      </c>
      <c r="Q21" s="87"/>
    </row>
    <row r="22" spans="1:18" s="5" customFormat="1" ht="18.75" customHeight="1" x14ac:dyDescent="0.25">
      <c r="B22" s="81">
        <v>4.5</v>
      </c>
      <c r="C22" s="21">
        <v>3.6</v>
      </c>
      <c r="E22" s="35"/>
      <c r="F22" s="26">
        <v>1756</v>
      </c>
      <c r="G22" s="27"/>
      <c r="H22" s="35">
        <v>625</v>
      </c>
      <c r="I22" s="28"/>
      <c r="J22" s="40">
        <v>16</v>
      </c>
      <c r="K22" s="37">
        <f t="shared" si="1"/>
        <v>1200</v>
      </c>
      <c r="L22" s="27"/>
      <c r="M22" s="27"/>
      <c r="N22" s="94">
        <v>1111</v>
      </c>
      <c r="O22" s="35">
        <v>625</v>
      </c>
      <c r="P22" s="37">
        <f>SUM(J22*40)</f>
        <v>640</v>
      </c>
      <c r="Q22" s="87"/>
    </row>
    <row r="23" spans="1:18" s="5" customFormat="1" ht="18.75" customHeight="1" x14ac:dyDescent="0.25">
      <c r="A23" s="17"/>
      <c r="B23" s="79">
        <v>1.5</v>
      </c>
      <c r="C23" s="21">
        <v>3.6</v>
      </c>
      <c r="E23" s="35"/>
      <c r="F23" s="26">
        <v>1552</v>
      </c>
      <c r="G23" s="27"/>
      <c r="H23" s="35">
        <v>252</v>
      </c>
      <c r="I23" s="28"/>
      <c r="J23" s="40">
        <v>8</v>
      </c>
      <c r="K23" s="37">
        <f t="shared" si="1"/>
        <v>600</v>
      </c>
      <c r="L23" s="27"/>
      <c r="M23" s="27"/>
      <c r="N23" s="94">
        <v>876</v>
      </c>
      <c r="O23" s="35">
        <v>252</v>
      </c>
      <c r="P23" s="37">
        <f>SUM(J23*40)</f>
        <v>320</v>
      </c>
      <c r="Q23" s="87"/>
    </row>
    <row r="24" spans="1:18" s="5" customFormat="1" ht="18.75" customHeight="1" x14ac:dyDescent="0.25">
      <c r="B24" s="79">
        <v>1</v>
      </c>
      <c r="C24" s="21">
        <v>3.6</v>
      </c>
      <c r="E24" s="35"/>
      <c r="F24" s="26">
        <v>1552</v>
      </c>
      <c r="G24" s="27"/>
      <c r="H24" s="35">
        <v>189</v>
      </c>
      <c r="I24" s="28"/>
      <c r="J24" s="40">
        <v>8</v>
      </c>
      <c r="K24" s="37">
        <f t="shared" si="1"/>
        <v>600</v>
      </c>
      <c r="L24" s="27"/>
      <c r="M24" s="27"/>
      <c r="N24" s="94">
        <v>836</v>
      </c>
      <c r="O24" s="35">
        <v>189</v>
      </c>
      <c r="P24" s="37">
        <f>SUM(J24*40)</f>
        <v>320</v>
      </c>
      <c r="Q24" s="87"/>
    </row>
    <row r="25" spans="1:18" s="5" customFormat="1" ht="18.75" customHeight="1" x14ac:dyDescent="0.4">
      <c r="B25" s="78">
        <f>SUM(B17:B24)</f>
        <v>25</v>
      </c>
      <c r="C25" s="21"/>
      <c r="E25" s="35"/>
      <c r="F25" s="35">
        <f>SUM(F17:F24)</f>
        <v>13378</v>
      </c>
      <c r="G25" s="35"/>
      <c r="H25" s="35">
        <f>SUM(H17:H24)</f>
        <v>3641</v>
      </c>
      <c r="I25" s="35"/>
      <c r="J25" s="97">
        <f>SUM(J17:J24)</f>
        <v>104</v>
      </c>
      <c r="K25" s="35"/>
      <c r="L25" s="35"/>
      <c r="M25" s="35"/>
      <c r="N25" s="51">
        <f ca="1">SUM(N17:N26)</f>
        <v>8173</v>
      </c>
      <c r="O25" s="35">
        <f>SUM(O17:O24)</f>
        <v>3641</v>
      </c>
      <c r="P25" s="35"/>
      <c r="Q25" s="87"/>
    </row>
    <row r="26" spans="1:18" s="5" customFormat="1" ht="18.75" customHeight="1" thickBot="1" x14ac:dyDescent="0.3">
      <c r="B26" s="78"/>
      <c r="C26" s="21"/>
      <c r="E26" s="35"/>
      <c r="F26" s="37" t="s">
        <v>11</v>
      </c>
      <c r="G26" s="27"/>
      <c r="H26" s="37" t="s">
        <v>11</v>
      </c>
      <c r="I26" s="28"/>
      <c r="J26" s="40"/>
      <c r="K26" s="27"/>
      <c r="L26" s="27"/>
      <c r="M26" s="27"/>
      <c r="N26" s="37"/>
      <c r="O26" s="37" t="s">
        <v>11</v>
      </c>
      <c r="P26" s="27"/>
      <c r="Q26" s="87"/>
    </row>
    <row r="27" spans="1:18" s="5" customFormat="1" ht="18.75" customHeight="1" thickBot="1" x14ac:dyDescent="0.45">
      <c r="B27" s="79"/>
      <c r="E27" s="35"/>
      <c r="F27" s="45">
        <f>SUM(F25*0.3)+F25</f>
        <v>17391.400000000001</v>
      </c>
      <c r="G27" s="27"/>
      <c r="H27" s="45">
        <f>SUM(H25*0.3)+H25</f>
        <v>4733.3</v>
      </c>
      <c r="I27" s="66"/>
      <c r="J27" s="40"/>
      <c r="K27" s="45">
        <f>SUM(K17:K24)</f>
        <v>7800</v>
      </c>
      <c r="L27" s="90">
        <f>SUM(F27:K27)</f>
        <v>29924.7</v>
      </c>
      <c r="M27" s="51">
        <v>26450</v>
      </c>
      <c r="N27" s="95">
        <v>10625</v>
      </c>
      <c r="O27" s="45">
        <f>SUM(O25*0.3)+O25</f>
        <v>4733.3</v>
      </c>
      <c r="P27" s="45">
        <f>SUM(P17:P24)</f>
        <v>4160</v>
      </c>
      <c r="Q27" s="99">
        <f>SUM(N27+O27+P27)</f>
        <v>19518.3</v>
      </c>
      <c r="R27" s="98"/>
    </row>
    <row r="28" spans="1:18" s="5" customFormat="1" ht="18.75" customHeight="1" x14ac:dyDescent="0.25">
      <c r="B28" s="79"/>
      <c r="E28" s="35"/>
      <c r="F28" s="26"/>
      <c r="G28" s="27"/>
      <c r="H28" s="26"/>
      <c r="I28" s="28"/>
      <c r="J28" s="40"/>
      <c r="K28" s="27"/>
      <c r="L28" s="27"/>
      <c r="M28" s="27"/>
      <c r="N28" s="92"/>
      <c r="O28" s="27"/>
      <c r="P28" s="87"/>
      <c r="Q28" s="87"/>
    </row>
    <row r="29" spans="1:18" s="5" customFormat="1" ht="18.75" customHeight="1" x14ac:dyDescent="0.25">
      <c r="A29" s="16" t="s">
        <v>16</v>
      </c>
      <c r="B29" s="79"/>
      <c r="C29" s="21"/>
      <c r="D29" s="21"/>
      <c r="E29" s="35"/>
      <c r="F29" s="26"/>
      <c r="G29" s="27"/>
      <c r="H29" s="26"/>
      <c r="I29" s="28"/>
      <c r="J29" s="40"/>
      <c r="K29" s="37"/>
      <c r="L29" s="37"/>
      <c r="M29" s="37"/>
      <c r="N29" s="94"/>
      <c r="O29" s="37"/>
      <c r="P29" s="87"/>
      <c r="Q29" s="87"/>
    </row>
    <row r="30" spans="1:18" s="5" customFormat="1" ht="18.75" customHeight="1" x14ac:dyDescent="0.25">
      <c r="B30" s="79">
        <v>5.8</v>
      </c>
      <c r="C30" s="21">
        <v>3.6</v>
      </c>
      <c r="D30" s="21"/>
      <c r="E30" s="35"/>
      <c r="F30" s="26">
        <v>1858</v>
      </c>
      <c r="G30" s="27"/>
      <c r="H30" s="35">
        <v>820</v>
      </c>
      <c r="I30" s="28"/>
      <c r="J30" s="40">
        <v>20</v>
      </c>
      <c r="K30" s="37">
        <f t="shared" ref="K30:K35" si="2">SUM(J30*75)</f>
        <v>1500</v>
      </c>
      <c r="L30" s="37"/>
      <c r="M30" s="37"/>
      <c r="N30" s="94"/>
      <c r="O30" s="35">
        <v>505</v>
      </c>
      <c r="P30" s="37">
        <f>SUM(J30*40)</f>
        <v>800</v>
      </c>
      <c r="Q30" s="87"/>
    </row>
    <row r="31" spans="1:18" s="5" customFormat="1" ht="18.75" customHeight="1" x14ac:dyDescent="0.25">
      <c r="B31" s="79">
        <v>1</v>
      </c>
      <c r="C31" s="21">
        <v>3.6</v>
      </c>
      <c r="D31" s="86"/>
      <c r="E31" s="35"/>
      <c r="F31" s="55">
        <v>1552</v>
      </c>
      <c r="G31" s="27"/>
      <c r="H31" s="35">
        <v>189</v>
      </c>
      <c r="I31" s="36"/>
      <c r="J31" s="40">
        <v>8</v>
      </c>
      <c r="K31" s="37">
        <f t="shared" si="2"/>
        <v>600</v>
      </c>
      <c r="L31" s="45"/>
      <c r="M31" s="45"/>
      <c r="N31" s="94"/>
      <c r="O31" s="35">
        <v>568</v>
      </c>
      <c r="P31" s="37">
        <f>SUM(J31*40)</f>
        <v>320</v>
      </c>
      <c r="Q31" s="87"/>
    </row>
    <row r="32" spans="1:18" s="21" customFormat="1" ht="18.75" customHeight="1" x14ac:dyDescent="0.25">
      <c r="A32" s="5"/>
      <c r="B32" s="79">
        <v>2</v>
      </c>
      <c r="C32" s="21">
        <v>3.6</v>
      </c>
      <c r="D32" s="86"/>
      <c r="E32" s="35"/>
      <c r="F32" s="26">
        <v>1585</v>
      </c>
      <c r="G32" s="27"/>
      <c r="H32" s="35">
        <v>252</v>
      </c>
      <c r="I32" s="28"/>
      <c r="J32" s="40">
        <v>8</v>
      </c>
      <c r="K32" s="37">
        <f t="shared" si="2"/>
        <v>600</v>
      </c>
      <c r="L32" s="27"/>
      <c r="M32" s="27"/>
      <c r="N32" s="94"/>
      <c r="O32" s="35">
        <v>347</v>
      </c>
      <c r="P32" s="37">
        <f>SUM(J32*40)</f>
        <v>320</v>
      </c>
      <c r="Q32" s="87"/>
    </row>
    <row r="33" spans="1:17" s="5" customFormat="1" ht="18.75" customHeight="1" x14ac:dyDescent="0.25">
      <c r="B33" s="79">
        <v>7.2</v>
      </c>
      <c r="C33" s="21">
        <v>3.6</v>
      </c>
      <c r="D33" s="86"/>
      <c r="E33" s="35"/>
      <c r="F33" s="26">
        <v>1972</v>
      </c>
      <c r="G33" s="27"/>
      <c r="H33" s="35">
        <v>1010</v>
      </c>
      <c r="I33" s="28"/>
      <c r="J33" s="40">
        <v>24</v>
      </c>
      <c r="K33" s="37">
        <f t="shared" si="2"/>
        <v>1800</v>
      </c>
      <c r="L33" s="27"/>
      <c r="M33" s="27"/>
      <c r="N33" s="94"/>
      <c r="O33" s="35">
        <v>903</v>
      </c>
      <c r="P33" s="37">
        <f>SUM(J33*40)</f>
        <v>960</v>
      </c>
      <c r="Q33" s="87"/>
    </row>
    <row r="34" spans="1:17" s="5" customFormat="1" ht="18.75" customHeight="1" x14ac:dyDescent="0.25">
      <c r="B34" s="79">
        <v>3</v>
      </c>
      <c r="C34" s="21">
        <v>3.6</v>
      </c>
      <c r="D34" s="86"/>
      <c r="E34" s="35"/>
      <c r="F34" s="26">
        <v>1654</v>
      </c>
      <c r="G34" s="27"/>
      <c r="H34" s="35">
        <v>442</v>
      </c>
      <c r="I34" s="28"/>
      <c r="J34" s="40">
        <v>12</v>
      </c>
      <c r="K34" s="37">
        <f t="shared" si="2"/>
        <v>900</v>
      </c>
      <c r="L34" s="27"/>
      <c r="M34" s="27"/>
      <c r="N34" s="94"/>
      <c r="O34" s="35">
        <v>252</v>
      </c>
      <c r="P34" s="37">
        <f>SUM(J34*40)</f>
        <v>480</v>
      </c>
      <c r="Q34" s="87"/>
    </row>
    <row r="35" spans="1:17" s="5" customFormat="1" ht="18.75" customHeight="1" x14ac:dyDescent="0.25">
      <c r="B35" s="81">
        <v>3.8</v>
      </c>
      <c r="C35" s="21">
        <v>3.6</v>
      </c>
      <c r="E35" s="35"/>
      <c r="F35" s="26">
        <v>1722</v>
      </c>
      <c r="G35" s="27"/>
      <c r="H35" s="35">
        <v>568</v>
      </c>
      <c r="I35" s="28"/>
      <c r="J35" s="40">
        <v>12</v>
      </c>
      <c r="K35" s="37">
        <f t="shared" si="2"/>
        <v>900</v>
      </c>
      <c r="L35" s="27"/>
      <c r="M35" s="27"/>
      <c r="N35" s="94"/>
      <c r="O35" s="35">
        <v>625</v>
      </c>
      <c r="P35" s="37">
        <f>SUM(J35*40)</f>
        <v>480</v>
      </c>
      <c r="Q35" s="87"/>
    </row>
    <row r="36" spans="1:17" s="5" customFormat="1" ht="18.75" customHeight="1" x14ac:dyDescent="0.4">
      <c r="B36" s="78">
        <f>SUM(B30:B35)</f>
        <v>22.8</v>
      </c>
      <c r="C36" s="21"/>
      <c r="E36" s="35"/>
      <c r="F36" s="35">
        <f>SUM(F30:F35)</f>
        <v>10343</v>
      </c>
      <c r="G36" s="35"/>
      <c r="H36" s="35">
        <f>SUM(H30:H35)</f>
        <v>3281</v>
      </c>
      <c r="I36" s="35"/>
      <c r="J36" s="97">
        <f>SUM(J30:J35)</f>
        <v>84</v>
      </c>
      <c r="K36" s="35"/>
      <c r="L36" s="35"/>
      <c r="M36" s="35"/>
      <c r="N36" s="51"/>
      <c r="O36" s="35">
        <f>SUM(O30:O35)</f>
        <v>3200</v>
      </c>
      <c r="P36" s="35"/>
      <c r="Q36" s="87"/>
    </row>
    <row r="37" spans="1:17" s="5" customFormat="1" ht="18.75" customHeight="1" thickBot="1" x14ac:dyDescent="0.3">
      <c r="B37" s="78"/>
      <c r="C37" s="21"/>
      <c r="E37" s="35"/>
      <c r="F37" s="37" t="s">
        <v>11</v>
      </c>
      <c r="G37" s="27"/>
      <c r="H37" s="37" t="s">
        <v>11</v>
      </c>
      <c r="I37" s="28"/>
      <c r="J37" s="40"/>
      <c r="K37" s="27"/>
      <c r="L37" s="27"/>
      <c r="M37" s="27"/>
      <c r="N37" s="37"/>
      <c r="O37" s="37" t="s">
        <v>11</v>
      </c>
      <c r="P37" s="27"/>
      <c r="Q37" s="87"/>
    </row>
    <row r="38" spans="1:17" s="5" customFormat="1" ht="18.75" customHeight="1" thickBot="1" x14ac:dyDescent="0.45">
      <c r="B38" s="79"/>
      <c r="E38" s="35"/>
      <c r="F38" s="45">
        <f>SUM(F36*0.3)+F36</f>
        <v>13445.9</v>
      </c>
      <c r="G38" s="27"/>
      <c r="H38" s="45">
        <f>SUM(H36*0.3)+H36</f>
        <v>4265.3</v>
      </c>
      <c r="I38" s="66"/>
      <c r="J38" s="40"/>
      <c r="K38" s="45">
        <f>SUM(K30:K35)</f>
        <v>6300</v>
      </c>
      <c r="L38" s="90">
        <f>SUM(F38:K38)</f>
        <v>24011.200000000001</v>
      </c>
      <c r="M38" s="51">
        <v>21000</v>
      </c>
      <c r="N38" s="95">
        <v>8336</v>
      </c>
      <c r="O38" s="45">
        <f>SUM(O36*0.3)+O36</f>
        <v>4160</v>
      </c>
      <c r="P38" s="45">
        <f>SUM(P30:P35)</f>
        <v>3360</v>
      </c>
      <c r="Q38" s="99">
        <f>SUM(N38+O38+P38)</f>
        <v>15856</v>
      </c>
    </row>
    <row r="39" spans="1:17" s="5" customFormat="1" ht="18.75" customHeight="1" thickBot="1" x14ac:dyDescent="0.3">
      <c r="B39" s="79"/>
      <c r="E39" s="35"/>
      <c r="F39" s="26"/>
      <c r="G39" s="27"/>
      <c r="H39" s="26"/>
      <c r="I39" s="28"/>
      <c r="J39" s="40"/>
      <c r="K39" s="27"/>
      <c r="L39" s="27"/>
      <c r="M39" s="27"/>
      <c r="N39" s="92"/>
      <c r="O39" s="27"/>
      <c r="P39" s="87"/>
      <c r="Q39" s="45">
        <f>SUM(+Q27+Q14+Q38)</f>
        <v>49492.4</v>
      </c>
    </row>
    <row r="40" spans="1:17" s="5" customFormat="1" ht="18.75" customHeight="1" thickBot="1" x14ac:dyDescent="0.3">
      <c r="B40" s="79"/>
      <c r="C40" s="22"/>
      <c r="E40" s="35"/>
      <c r="F40" s="26"/>
      <c r="G40" s="27"/>
      <c r="H40" s="26"/>
      <c r="I40" s="28"/>
      <c r="J40" s="40"/>
      <c r="K40" s="27"/>
      <c r="L40" s="99"/>
      <c r="M40" s="102">
        <f>SUM(+M27+M14+M38)</f>
        <v>68450</v>
      </c>
      <c r="N40" s="27"/>
      <c r="O40" s="27"/>
      <c r="P40" s="87"/>
      <c r="Q40" s="102">
        <v>50000</v>
      </c>
    </row>
    <row r="41" spans="1:17" s="5" customFormat="1" ht="18.75" customHeight="1" x14ac:dyDescent="0.25">
      <c r="B41" s="79"/>
      <c r="E41" s="35"/>
      <c r="F41" s="26"/>
      <c r="G41" s="27"/>
      <c r="H41" s="26"/>
      <c r="I41" s="28"/>
      <c r="J41" s="40"/>
      <c r="K41" s="27"/>
      <c r="L41" s="27"/>
      <c r="M41" s="27"/>
      <c r="N41" s="92"/>
      <c r="O41" s="27"/>
      <c r="P41" s="87"/>
      <c r="Q41" s="87"/>
    </row>
    <row r="42" spans="1:17" s="5" customFormat="1" ht="18.75" customHeight="1" x14ac:dyDescent="0.25">
      <c r="B42" s="79"/>
      <c r="E42" s="35"/>
      <c r="F42" s="26"/>
      <c r="G42" s="27"/>
      <c r="H42" s="26"/>
      <c r="I42" s="28"/>
      <c r="J42" s="40"/>
      <c r="K42" s="27"/>
      <c r="L42" s="27"/>
      <c r="M42" s="27"/>
      <c r="N42" s="92"/>
      <c r="O42" s="27"/>
      <c r="P42" s="88"/>
      <c r="Q42" s="87"/>
    </row>
    <row r="43" spans="1:17" s="21" customFormat="1" ht="18.75" customHeight="1" x14ac:dyDescent="0.25">
      <c r="A43" s="18"/>
      <c r="B43" s="78"/>
      <c r="C43" s="18"/>
      <c r="D43" s="18"/>
      <c r="E43" s="35"/>
      <c r="F43" s="36"/>
      <c r="G43" s="27"/>
      <c r="H43" s="36"/>
      <c r="I43" s="36"/>
      <c r="J43" s="40"/>
      <c r="K43" s="43"/>
      <c r="L43" s="43"/>
      <c r="M43" s="43"/>
      <c r="N43" s="93"/>
      <c r="O43" s="43"/>
      <c r="P43" s="88"/>
      <c r="Q43" s="87"/>
    </row>
    <row r="44" spans="1:17" s="5" customFormat="1" ht="18.75" customHeight="1" x14ac:dyDescent="0.25">
      <c r="B44" s="79"/>
      <c r="C44" s="21"/>
      <c r="D44" s="21"/>
      <c r="E44" s="35"/>
      <c r="F44" s="26"/>
      <c r="G44" s="27"/>
      <c r="H44" s="26"/>
      <c r="I44" s="28"/>
      <c r="J44" s="40"/>
      <c r="K44" s="37"/>
      <c r="L44" s="37"/>
      <c r="M44" s="37"/>
      <c r="N44" s="94"/>
      <c r="O44" s="37"/>
      <c r="P44" s="88"/>
      <c r="Q44" s="87"/>
    </row>
    <row r="45" spans="1:17" s="5" customFormat="1" ht="18.75" customHeight="1" x14ac:dyDescent="0.25">
      <c r="B45" s="79"/>
      <c r="C45" s="21"/>
      <c r="D45" s="21"/>
      <c r="E45" s="35"/>
      <c r="F45" s="26"/>
      <c r="G45" s="27"/>
      <c r="H45" s="26"/>
      <c r="I45" s="28"/>
      <c r="J45" s="40"/>
      <c r="K45" s="37"/>
      <c r="L45" s="37"/>
      <c r="M45" s="37"/>
      <c r="N45" s="94"/>
      <c r="O45" s="37"/>
      <c r="P45" s="88"/>
      <c r="Q45" s="87"/>
    </row>
    <row r="46" spans="1:17" s="5" customFormat="1" ht="18.75" customHeight="1" x14ac:dyDescent="0.25">
      <c r="B46" s="79"/>
      <c r="C46" s="21"/>
      <c r="D46" s="21"/>
      <c r="E46" s="35"/>
      <c r="F46" s="26"/>
      <c r="G46" s="27"/>
      <c r="H46" s="26"/>
      <c r="I46" s="28"/>
      <c r="J46" s="40"/>
      <c r="K46" s="37"/>
      <c r="L46" s="37"/>
      <c r="M46" s="37"/>
      <c r="N46" s="94"/>
      <c r="O46" s="37"/>
      <c r="P46" s="88"/>
      <c r="Q46" s="87"/>
    </row>
    <row r="47" spans="1:17" s="5" customFormat="1" ht="18.75" customHeight="1" x14ac:dyDescent="0.25">
      <c r="B47" s="79"/>
      <c r="E47" s="35"/>
      <c r="F47" s="26"/>
      <c r="G47" s="27"/>
      <c r="H47" s="45"/>
      <c r="I47" s="67"/>
      <c r="J47" s="47"/>
      <c r="K47" s="45"/>
      <c r="L47" s="45"/>
      <c r="M47" s="45"/>
      <c r="N47" s="95"/>
      <c r="O47" s="45"/>
      <c r="P47" s="88"/>
      <c r="Q47" s="87"/>
    </row>
    <row r="48" spans="1:17" s="5" customFormat="1" ht="18.75" customHeight="1" x14ac:dyDescent="0.25">
      <c r="A48" s="17"/>
      <c r="B48" s="79"/>
      <c r="E48" s="35"/>
      <c r="F48" s="26"/>
      <c r="G48" s="27"/>
      <c r="H48" s="26"/>
      <c r="I48" s="28"/>
      <c r="J48" s="40"/>
      <c r="K48" s="27"/>
      <c r="L48" s="27"/>
      <c r="M48" s="27"/>
      <c r="N48" s="92"/>
      <c r="O48" s="27"/>
      <c r="P48" s="88"/>
      <c r="Q48" s="87"/>
    </row>
    <row r="49" spans="1:17" s="5" customFormat="1" ht="18.75" customHeight="1" x14ac:dyDescent="0.25">
      <c r="B49" s="79"/>
      <c r="C49" s="22"/>
      <c r="E49" s="35"/>
      <c r="F49" s="26"/>
      <c r="G49" s="27"/>
      <c r="H49" s="26"/>
      <c r="I49" s="28"/>
      <c r="J49" s="40"/>
      <c r="K49" s="27"/>
      <c r="L49" s="27"/>
      <c r="M49" s="27"/>
      <c r="N49" s="92"/>
      <c r="O49" s="27"/>
      <c r="P49" s="88"/>
      <c r="Q49" s="87"/>
    </row>
    <row r="50" spans="1:17" s="5" customFormat="1" ht="18.75" customHeight="1" x14ac:dyDescent="0.25">
      <c r="B50" s="79"/>
      <c r="E50" s="35"/>
      <c r="F50" s="26"/>
      <c r="G50" s="27"/>
      <c r="H50" s="26"/>
      <c r="I50" s="28"/>
      <c r="J50" s="40"/>
      <c r="K50" s="27"/>
      <c r="L50" s="27"/>
      <c r="M50" s="27"/>
      <c r="N50" s="92"/>
      <c r="O50" s="27"/>
      <c r="P50" s="88"/>
      <c r="Q50" s="87"/>
    </row>
    <row r="51" spans="1:17" s="5" customFormat="1" ht="18.75" customHeight="1" x14ac:dyDescent="0.25">
      <c r="B51" s="79"/>
      <c r="C51" s="22"/>
      <c r="E51" s="35"/>
      <c r="F51" s="26"/>
      <c r="G51" s="27"/>
      <c r="H51" s="26"/>
      <c r="I51" s="28"/>
      <c r="J51" s="40"/>
      <c r="K51" s="27"/>
      <c r="L51" s="27"/>
      <c r="M51" s="27"/>
      <c r="N51" s="92"/>
      <c r="O51" s="27"/>
      <c r="P51" s="88"/>
      <c r="Q51" s="87"/>
    </row>
    <row r="52" spans="1:17" s="5" customFormat="1" ht="18.75" customHeight="1" x14ac:dyDescent="0.25">
      <c r="B52" s="79"/>
      <c r="C52" s="22"/>
      <c r="E52" s="35"/>
      <c r="F52" s="26"/>
      <c r="G52" s="27"/>
      <c r="H52" s="26"/>
      <c r="I52" s="28"/>
      <c r="J52" s="40"/>
      <c r="K52" s="27"/>
      <c r="L52" s="27"/>
      <c r="M52" s="27"/>
      <c r="N52" s="92"/>
      <c r="O52" s="27"/>
      <c r="P52" s="88"/>
      <c r="Q52" s="87"/>
    </row>
    <row r="53" spans="1:17" s="5" customFormat="1" ht="18.75" customHeight="1" x14ac:dyDescent="0.25">
      <c r="B53" s="79"/>
      <c r="C53" s="22"/>
      <c r="E53" s="35"/>
      <c r="F53" s="26"/>
      <c r="G53" s="27"/>
      <c r="H53" s="26"/>
      <c r="I53" s="28"/>
      <c r="J53" s="40"/>
      <c r="K53" s="27"/>
      <c r="L53" s="27"/>
      <c r="M53" s="27"/>
      <c r="N53" s="92"/>
      <c r="O53" s="27"/>
      <c r="P53" s="88"/>
      <c r="Q53" s="87"/>
    </row>
    <row r="54" spans="1:17" s="5" customFormat="1" ht="18.75" customHeight="1" x14ac:dyDescent="0.25">
      <c r="B54" s="79"/>
      <c r="E54" s="35"/>
      <c r="F54" s="26"/>
      <c r="G54" s="27"/>
      <c r="H54" s="26"/>
      <c r="I54" s="28"/>
      <c r="J54" s="40"/>
      <c r="K54" s="27"/>
      <c r="L54" s="27"/>
      <c r="M54" s="27"/>
      <c r="N54" s="92"/>
      <c r="O54" s="27"/>
      <c r="P54" s="88"/>
      <c r="Q54" s="87"/>
    </row>
    <row r="55" spans="1:17" s="21" customFormat="1" ht="18.75" customHeight="1" x14ac:dyDescent="0.25">
      <c r="A55" s="18"/>
      <c r="B55" s="78"/>
      <c r="C55" s="18"/>
      <c r="D55" s="18"/>
      <c r="E55" s="35"/>
      <c r="F55" s="36"/>
      <c r="G55" s="27"/>
      <c r="H55" s="36"/>
      <c r="I55" s="36"/>
      <c r="J55" s="40"/>
      <c r="K55" s="43"/>
      <c r="L55" s="43"/>
      <c r="M55" s="43"/>
      <c r="N55" s="93"/>
      <c r="O55" s="43"/>
      <c r="P55" s="88"/>
      <c r="Q55" s="87"/>
    </row>
    <row r="56" spans="1:17" s="5" customFormat="1" ht="18.75" customHeight="1" x14ac:dyDescent="0.25">
      <c r="B56" s="79"/>
      <c r="C56" s="21"/>
      <c r="D56" s="21"/>
      <c r="E56" s="35"/>
      <c r="F56" s="26"/>
      <c r="G56" s="27"/>
      <c r="H56" s="26"/>
      <c r="I56" s="28"/>
      <c r="J56" s="40"/>
      <c r="K56" s="37"/>
      <c r="L56" s="37"/>
      <c r="M56" s="37"/>
      <c r="N56" s="94"/>
      <c r="O56" s="37"/>
      <c r="P56" s="88"/>
      <c r="Q56" s="87"/>
    </row>
    <row r="57" spans="1:17" s="5" customFormat="1" ht="18.75" customHeight="1" x14ac:dyDescent="0.25">
      <c r="B57" s="79"/>
      <c r="C57" s="21"/>
      <c r="D57" s="21"/>
      <c r="E57" s="35"/>
      <c r="F57" s="26"/>
      <c r="G57" s="27"/>
      <c r="H57" s="26"/>
      <c r="I57" s="28"/>
      <c r="J57" s="40"/>
      <c r="K57" s="37"/>
      <c r="L57" s="37"/>
      <c r="M57" s="37"/>
      <c r="N57" s="94"/>
      <c r="O57" s="37"/>
      <c r="P57" s="88"/>
      <c r="Q57" s="87"/>
    </row>
    <row r="58" spans="1:17" s="5" customFormat="1" ht="18.75" customHeight="1" x14ac:dyDescent="0.25">
      <c r="B58" s="79"/>
      <c r="C58" s="21"/>
      <c r="D58" s="21"/>
      <c r="E58" s="35"/>
      <c r="F58" s="26"/>
      <c r="G58" s="27"/>
      <c r="H58" s="26"/>
      <c r="I58" s="28"/>
      <c r="J58" s="40"/>
      <c r="K58" s="37"/>
      <c r="L58" s="37"/>
      <c r="M58" s="37"/>
      <c r="N58" s="94"/>
      <c r="O58" s="37"/>
      <c r="P58" s="88"/>
      <c r="Q58" s="87"/>
    </row>
    <row r="59" spans="1:17" s="5" customFormat="1" ht="18.75" customHeight="1" x14ac:dyDescent="0.25">
      <c r="B59" s="79"/>
      <c r="C59" s="21"/>
      <c r="D59" s="86"/>
      <c r="E59" s="35"/>
      <c r="F59" s="35"/>
      <c r="G59" s="27"/>
      <c r="H59" s="35"/>
      <c r="I59" s="36"/>
      <c r="J59" s="44"/>
      <c r="K59" s="45"/>
      <c r="L59" s="45"/>
      <c r="M59" s="45"/>
      <c r="N59" s="95"/>
      <c r="O59" s="45"/>
      <c r="P59" s="88"/>
      <c r="Q59" s="87"/>
    </row>
    <row r="60" spans="1:17" s="5" customFormat="1" ht="18.75" customHeight="1" x14ac:dyDescent="0.25">
      <c r="B60" s="79"/>
      <c r="E60" s="35"/>
      <c r="F60" s="26"/>
      <c r="G60" s="27"/>
      <c r="H60" s="26"/>
      <c r="I60" s="28"/>
      <c r="J60" s="40"/>
      <c r="K60" s="27"/>
      <c r="L60" s="27"/>
      <c r="M60" s="27"/>
      <c r="N60" s="92"/>
      <c r="O60" s="27"/>
      <c r="P60" s="88"/>
      <c r="Q60" s="87"/>
    </row>
    <row r="61" spans="1:17" s="5" customFormat="1" ht="18.75" customHeight="1" x14ac:dyDescent="0.25">
      <c r="A61" s="17"/>
      <c r="B61" s="79"/>
      <c r="E61" s="35"/>
      <c r="F61" s="26"/>
      <c r="G61" s="27"/>
      <c r="H61" s="26"/>
      <c r="I61" s="28"/>
      <c r="J61" s="40"/>
      <c r="K61" s="27"/>
      <c r="L61" s="27"/>
      <c r="M61" s="27"/>
      <c r="N61" s="27"/>
      <c r="O61" s="27"/>
      <c r="P61" s="88"/>
      <c r="Q61" s="87"/>
    </row>
    <row r="62" spans="1:17" s="5" customFormat="1" ht="18.75" customHeight="1" x14ac:dyDescent="0.25">
      <c r="B62" s="79"/>
      <c r="E62" s="35"/>
      <c r="F62" s="26"/>
      <c r="G62" s="27"/>
      <c r="H62" s="26"/>
      <c r="I62" s="28"/>
      <c r="J62" s="40"/>
      <c r="K62" s="27"/>
      <c r="L62" s="27"/>
      <c r="M62" s="27"/>
      <c r="N62" s="27"/>
      <c r="O62" s="27"/>
      <c r="P62" s="88"/>
      <c r="Q62" s="87"/>
    </row>
    <row r="63" spans="1:17" s="5" customFormat="1" ht="18.75" customHeight="1" x14ac:dyDescent="0.25">
      <c r="B63" s="79"/>
      <c r="E63" s="35"/>
      <c r="F63" s="26"/>
      <c r="G63" s="27"/>
      <c r="H63" s="26"/>
      <c r="I63" s="28"/>
      <c r="J63" s="40"/>
      <c r="K63" s="27"/>
      <c r="L63" s="27"/>
      <c r="M63" s="27"/>
      <c r="N63" s="27"/>
      <c r="O63" s="27"/>
      <c r="P63" s="88"/>
      <c r="Q63" s="87"/>
    </row>
    <row r="64" spans="1:17" s="5" customFormat="1" ht="18.75" customHeight="1" x14ac:dyDescent="0.25">
      <c r="B64" s="79"/>
      <c r="C64" s="24"/>
      <c r="E64" s="35"/>
      <c r="F64" s="26"/>
      <c r="G64" s="27"/>
      <c r="H64" s="26"/>
      <c r="I64" s="28"/>
      <c r="J64" s="40"/>
      <c r="K64" s="27"/>
      <c r="L64" s="27"/>
      <c r="M64" s="27"/>
      <c r="N64" s="27"/>
      <c r="O64" s="27"/>
      <c r="P64" s="88"/>
      <c r="Q64" s="87"/>
    </row>
    <row r="65" spans="1:17" s="5" customFormat="1" ht="18.75" customHeight="1" x14ac:dyDescent="0.25">
      <c r="B65" s="79"/>
      <c r="E65" s="35"/>
      <c r="F65" s="26"/>
      <c r="G65" s="27"/>
      <c r="H65" s="26"/>
      <c r="I65" s="28"/>
      <c r="J65" s="40"/>
      <c r="K65" s="27"/>
      <c r="L65" s="27"/>
      <c r="M65" s="27"/>
      <c r="N65" s="27"/>
      <c r="O65" s="27"/>
      <c r="P65" s="88"/>
      <c r="Q65" s="87"/>
    </row>
    <row r="66" spans="1:17" s="5" customFormat="1" ht="18.75" customHeight="1" x14ac:dyDescent="0.25">
      <c r="B66" s="79"/>
      <c r="E66" s="35"/>
      <c r="F66" s="26"/>
      <c r="G66" s="27"/>
      <c r="H66" s="26"/>
      <c r="I66" s="28"/>
      <c r="J66" s="40"/>
      <c r="K66" s="27"/>
      <c r="L66" s="27"/>
      <c r="M66" s="27"/>
      <c r="N66" s="27"/>
      <c r="O66" s="27"/>
      <c r="P66" s="88"/>
      <c r="Q66" s="87"/>
    </row>
    <row r="67" spans="1:17" s="21" customFormat="1" ht="18.75" customHeight="1" x14ac:dyDescent="0.25">
      <c r="A67" s="18"/>
      <c r="B67" s="78"/>
      <c r="C67" s="18"/>
      <c r="D67" s="18"/>
      <c r="E67" s="35"/>
      <c r="F67" s="36"/>
      <c r="G67" s="27"/>
      <c r="H67" s="36"/>
      <c r="I67" s="36"/>
      <c r="J67" s="40"/>
      <c r="K67" s="43"/>
      <c r="L67" s="43"/>
      <c r="M67" s="43"/>
      <c r="N67" s="43"/>
      <c r="O67" s="43"/>
      <c r="P67" s="88"/>
      <c r="Q67" s="87"/>
    </row>
    <row r="68" spans="1:17" s="5" customFormat="1" ht="18.75" customHeight="1" x14ac:dyDescent="0.25">
      <c r="B68" s="79"/>
      <c r="C68" s="21"/>
      <c r="D68" s="21"/>
      <c r="E68" s="35"/>
      <c r="F68" s="26"/>
      <c r="G68" s="27"/>
      <c r="H68" s="26"/>
      <c r="I68" s="28"/>
      <c r="J68" s="40"/>
      <c r="K68" s="37"/>
      <c r="L68" s="37"/>
      <c r="M68" s="37"/>
      <c r="N68" s="37"/>
      <c r="O68" s="37"/>
      <c r="P68" s="89"/>
      <c r="Q68" s="87"/>
    </row>
    <row r="69" spans="1:17" s="5" customFormat="1" ht="18.75" customHeight="1" x14ac:dyDescent="0.25">
      <c r="B69" s="79"/>
      <c r="C69" s="21"/>
      <c r="D69" s="21"/>
      <c r="E69" s="35"/>
      <c r="F69" s="26"/>
      <c r="G69" s="27"/>
      <c r="H69" s="26"/>
      <c r="I69" s="28"/>
      <c r="J69" s="40"/>
      <c r="K69" s="27"/>
      <c r="L69" s="27"/>
      <c r="M69" s="27"/>
      <c r="N69" s="27"/>
      <c r="O69" s="27"/>
      <c r="P69" s="88"/>
    </row>
    <row r="70" spans="1:17" s="5" customFormat="1" ht="18.75" customHeight="1" x14ac:dyDescent="0.25">
      <c r="B70" s="79"/>
      <c r="E70" s="35"/>
      <c r="F70" s="26"/>
      <c r="G70" s="27"/>
      <c r="H70" s="26"/>
      <c r="I70" s="28"/>
      <c r="J70" s="40"/>
      <c r="K70" s="27"/>
      <c r="L70" s="27"/>
      <c r="M70" s="27"/>
      <c r="N70" s="27"/>
      <c r="O70" s="27"/>
      <c r="P70" s="88"/>
    </row>
    <row r="71" spans="1:17" s="5" customFormat="1" ht="18.75" customHeight="1" x14ac:dyDescent="0.25">
      <c r="A71" s="17"/>
      <c r="B71" s="79"/>
      <c r="E71" s="35"/>
      <c r="F71" s="26"/>
      <c r="G71" s="27"/>
      <c r="H71" s="26"/>
      <c r="I71" s="28"/>
      <c r="J71" s="40"/>
      <c r="K71" s="27"/>
      <c r="L71" s="27"/>
      <c r="M71" s="27"/>
      <c r="N71" s="27"/>
      <c r="O71" s="27"/>
      <c r="P71" s="88"/>
    </row>
    <row r="72" spans="1:17" s="5" customFormat="1" ht="18.75" customHeight="1" x14ac:dyDescent="0.25">
      <c r="B72" s="79"/>
      <c r="C72" s="22"/>
      <c r="E72" s="35"/>
      <c r="F72" s="26"/>
      <c r="G72" s="27"/>
      <c r="H72" s="26"/>
      <c r="I72" s="28"/>
      <c r="J72" s="40"/>
      <c r="K72" s="27"/>
      <c r="L72" s="27"/>
      <c r="M72" s="27"/>
      <c r="N72" s="27"/>
      <c r="O72" s="27"/>
      <c r="P72" s="88"/>
    </row>
    <row r="73" spans="1:17" s="5" customFormat="1" ht="18.75" customHeight="1" x14ac:dyDescent="0.25">
      <c r="B73" s="79"/>
      <c r="E73" s="35"/>
      <c r="F73" s="26"/>
      <c r="G73" s="27"/>
      <c r="H73" s="26"/>
      <c r="I73" s="28"/>
      <c r="J73" s="40"/>
      <c r="K73" s="27"/>
      <c r="L73" s="27"/>
      <c r="M73" s="27"/>
      <c r="N73" s="27"/>
      <c r="O73" s="27"/>
      <c r="P73" s="88"/>
    </row>
    <row r="74" spans="1:17" s="5" customFormat="1" ht="18.75" customHeight="1" x14ac:dyDescent="0.25">
      <c r="B74" s="79"/>
      <c r="C74" s="22"/>
      <c r="E74" s="35"/>
      <c r="F74" s="26"/>
      <c r="G74" s="27"/>
      <c r="H74" s="26"/>
      <c r="I74" s="28"/>
      <c r="J74" s="40"/>
      <c r="K74" s="27"/>
      <c r="L74" s="27"/>
      <c r="M74" s="27"/>
      <c r="N74" s="27"/>
      <c r="O74" s="27"/>
      <c r="P74" s="88"/>
    </row>
    <row r="75" spans="1:17" s="5" customFormat="1" ht="18.75" customHeight="1" x14ac:dyDescent="0.25">
      <c r="B75" s="79"/>
      <c r="C75" s="22"/>
      <c r="E75" s="35"/>
      <c r="F75" s="26"/>
      <c r="G75" s="27"/>
      <c r="H75" s="26"/>
      <c r="I75" s="28"/>
      <c r="J75" s="40"/>
      <c r="K75" s="27"/>
      <c r="L75" s="27"/>
      <c r="M75" s="27"/>
      <c r="N75" s="27"/>
      <c r="O75" s="27"/>
      <c r="P75" s="88"/>
    </row>
    <row r="76" spans="1:17" s="5" customFormat="1" ht="18.75" customHeight="1" x14ac:dyDescent="0.25">
      <c r="B76" s="79"/>
      <c r="C76" s="22"/>
      <c r="E76" s="35"/>
      <c r="F76" s="26"/>
      <c r="G76" s="27"/>
      <c r="H76" s="26"/>
      <c r="I76" s="28"/>
      <c r="J76" s="40"/>
      <c r="K76" s="27"/>
      <c r="L76" s="27"/>
      <c r="M76" s="27"/>
      <c r="N76" s="27"/>
      <c r="O76" s="27"/>
      <c r="P76" s="88"/>
    </row>
    <row r="77" spans="1:17" s="5" customFormat="1" ht="18.75" customHeight="1" x14ac:dyDescent="0.25">
      <c r="B77" s="79"/>
      <c r="E77" s="35"/>
      <c r="F77" s="26"/>
      <c r="G77" s="27"/>
      <c r="H77" s="26"/>
      <c r="I77" s="28"/>
      <c r="J77" s="40"/>
      <c r="K77" s="27"/>
      <c r="L77" s="27"/>
      <c r="M77" s="27"/>
      <c r="N77" s="27"/>
      <c r="O77" s="27"/>
      <c r="P77" s="88"/>
    </row>
    <row r="78" spans="1:17" s="21" customFormat="1" ht="18.75" customHeight="1" x14ac:dyDescent="0.25">
      <c r="A78" s="18"/>
      <c r="B78" s="78"/>
      <c r="C78" s="18"/>
      <c r="D78" s="18"/>
      <c r="E78" s="35"/>
      <c r="F78" s="36"/>
      <c r="G78" s="27"/>
      <c r="H78" s="36"/>
      <c r="I78" s="36"/>
      <c r="J78" s="40"/>
      <c r="K78" s="43"/>
      <c r="L78" s="43"/>
      <c r="M78" s="43"/>
      <c r="N78" s="43"/>
      <c r="O78" s="43"/>
      <c r="P78" s="88"/>
    </row>
    <row r="79" spans="1:17" s="5" customFormat="1" ht="18.75" customHeight="1" x14ac:dyDescent="0.25">
      <c r="B79" s="79"/>
      <c r="C79" s="21"/>
      <c r="D79" s="21"/>
      <c r="E79" s="35"/>
      <c r="F79" s="26"/>
      <c r="G79" s="27"/>
      <c r="H79" s="26"/>
      <c r="I79" s="28"/>
      <c r="J79" s="40"/>
      <c r="K79" s="37"/>
      <c r="L79" s="37"/>
      <c r="M79" s="37"/>
      <c r="N79" s="37"/>
      <c r="O79" s="37"/>
      <c r="P79" s="89"/>
    </row>
    <row r="80" spans="1:17" s="5" customFormat="1" ht="18.75" customHeight="1" x14ac:dyDescent="0.25">
      <c r="B80" s="79"/>
      <c r="E80" s="35"/>
      <c r="F80" s="26"/>
      <c r="G80" s="27"/>
      <c r="H80" s="26"/>
      <c r="I80" s="28"/>
      <c r="J80" s="40"/>
      <c r="K80" s="27"/>
      <c r="L80" s="27"/>
      <c r="M80" s="27"/>
      <c r="N80" s="27"/>
      <c r="O80" s="27"/>
      <c r="P80" s="89"/>
    </row>
    <row r="81" spans="1:16" s="5" customFormat="1" ht="18.75" customHeight="1" x14ac:dyDescent="0.25">
      <c r="B81" s="79"/>
      <c r="E81" s="35"/>
      <c r="F81" s="26"/>
      <c r="G81" s="27"/>
      <c r="H81" s="26"/>
      <c r="I81" s="28"/>
      <c r="J81" s="40"/>
      <c r="K81" s="27"/>
      <c r="L81" s="27"/>
      <c r="M81" s="27"/>
      <c r="N81" s="27"/>
      <c r="O81" s="27"/>
      <c r="P81" s="89"/>
    </row>
    <row r="82" spans="1:16" s="5" customFormat="1" ht="18.75" customHeight="1" x14ac:dyDescent="0.25">
      <c r="A82" s="17"/>
      <c r="B82" s="79"/>
      <c r="E82" s="35"/>
      <c r="F82" s="26"/>
      <c r="G82" s="27"/>
      <c r="H82" s="26"/>
      <c r="I82" s="28"/>
      <c r="J82" s="40"/>
      <c r="K82" s="27"/>
      <c r="L82" s="27"/>
      <c r="M82" s="27"/>
      <c r="N82" s="27"/>
      <c r="O82" s="27"/>
      <c r="P82" s="89"/>
    </row>
    <row r="83" spans="1:16" s="5" customFormat="1" ht="18.75" customHeight="1" x14ac:dyDescent="0.25">
      <c r="B83" s="79"/>
      <c r="C83" s="22"/>
      <c r="E83" s="35"/>
      <c r="F83" s="26"/>
      <c r="G83" s="27"/>
      <c r="H83" s="26"/>
      <c r="I83" s="28"/>
      <c r="J83" s="40"/>
      <c r="K83" s="27"/>
      <c r="L83" s="27"/>
      <c r="M83" s="27"/>
      <c r="N83" s="27"/>
      <c r="O83" s="27"/>
      <c r="P83" s="89"/>
    </row>
    <row r="84" spans="1:16" s="5" customFormat="1" ht="18.75" customHeight="1" x14ac:dyDescent="0.25">
      <c r="B84" s="79"/>
      <c r="E84" s="35"/>
      <c r="F84" s="26"/>
      <c r="G84" s="27"/>
      <c r="H84" s="26"/>
      <c r="I84" s="28"/>
      <c r="J84" s="40"/>
      <c r="K84" s="27"/>
      <c r="L84" s="27"/>
      <c r="M84" s="27"/>
      <c r="N84" s="27"/>
      <c r="O84" s="27"/>
      <c r="P84" s="89"/>
    </row>
    <row r="85" spans="1:16" s="5" customFormat="1" ht="18.75" customHeight="1" x14ac:dyDescent="0.25">
      <c r="B85" s="79"/>
      <c r="E85" s="35"/>
      <c r="F85" s="26"/>
      <c r="G85" s="27"/>
      <c r="H85" s="26"/>
      <c r="I85" s="28"/>
      <c r="J85" s="40"/>
      <c r="K85" s="27"/>
      <c r="L85" s="27"/>
      <c r="M85" s="27"/>
      <c r="N85" s="27"/>
      <c r="O85" s="27"/>
      <c r="P85" s="89"/>
    </row>
    <row r="86" spans="1:16" s="5" customFormat="1" ht="18.75" customHeight="1" x14ac:dyDescent="0.25">
      <c r="B86" s="79"/>
      <c r="C86" s="22"/>
      <c r="E86" s="35"/>
      <c r="F86" s="26"/>
      <c r="G86" s="27"/>
      <c r="H86" s="26"/>
      <c r="I86" s="28"/>
      <c r="J86" s="40"/>
      <c r="K86" s="27"/>
      <c r="L86" s="27"/>
      <c r="M86" s="27"/>
      <c r="N86" s="27"/>
      <c r="O86" s="27"/>
      <c r="P86" s="89"/>
    </row>
    <row r="87" spans="1:16" s="5" customFormat="1" ht="18.75" customHeight="1" x14ac:dyDescent="0.25">
      <c r="B87" s="79"/>
      <c r="E87" s="35"/>
      <c r="F87" s="26"/>
      <c r="G87" s="27"/>
      <c r="H87" s="26"/>
      <c r="I87" s="28"/>
      <c r="J87" s="40"/>
      <c r="K87" s="27"/>
      <c r="L87" s="27"/>
      <c r="M87" s="27"/>
      <c r="N87" s="27"/>
      <c r="O87" s="27"/>
      <c r="P87" s="89"/>
    </row>
    <row r="88" spans="1:16" x14ac:dyDescent="0.25">
      <c r="A88" s="9"/>
      <c r="B88" s="75"/>
      <c r="C88" s="3"/>
      <c r="D88" s="3"/>
      <c r="E88" s="5"/>
    </row>
    <row r="89" spans="1:16" x14ac:dyDescent="0.25">
      <c r="A89" s="4"/>
      <c r="B89" s="79"/>
      <c r="C89" s="5"/>
      <c r="D89" s="5"/>
      <c r="E89" s="5"/>
    </row>
    <row r="90" spans="1:16" x14ac:dyDescent="0.25">
      <c r="A90" s="4"/>
      <c r="B90" s="79"/>
      <c r="C90" s="5"/>
      <c r="D90" s="5"/>
      <c r="E90" s="5"/>
    </row>
    <row r="91" spans="1:16" x14ac:dyDescent="0.25">
      <c r="A91" s="4"/>
      <c r="B91" s="79"/>
      <c r="C91" s="5"/>
      <c r="D91" s="5"/>
      <c r="E91" s="5"/>
    </row>
    <row r="92" spans="1:16" x14ac:dyDescent="0.25">
      <c r="A92" s="4"/>
      <c r="B92" s="79"/>
      <c r="C92" s="5"/>
      <c r="D92" s="5"/>
      <c r="E92" s="5"/>
    </row>
    <row r="93" spans="1:16" x14ac:dyDescent="0.25">
      <c r="A93" s="6"/>
      <c r="B93" s="80"/>
      <c r="C93" s="23"/>
      <c r="D93" s="7"/>
      <c r="E93" s="5"/>
    </row>
    <row r="95" spans="1:16" s="8" customFormat="1" ht="15" customHeight="1" x14ac:dyDescent="0.25">
      <c r="A95" s="12"/>
      <c r="B95" s="76"/>
      <c r="C95" s="12"/>
      <c r="D95" s="18"/>
      <c r="E95" s="18"/>
      <c r="F95" s="36"/>
      <c r="G95" s="27"/>
      <c r="H95" s="36"/>
      <c r="I95" s="36"/>
      <c r="J95" s="40"/>
      <c r="K95" s="43"/>
      <c r="L95" s="43"/>
      <c r="M95" s="58"/>
      <c r="N95" s="43"/>
      <c r="O95" s="43"/>
      <c r="P95" s="52"/>
    </row>
    <row r="96" spans="1:16" ht="30" customHeight="1" x14ac:dyDescent="0.25">
      <c r="A96" s="13"/>
      <c r="B96" s="77"/>
      <c r="C96" s="15"/>
      <c r="D96" s="21"/>
      <c r="E96" s="21"/>
      <c r="K96" s="48"/>
      <c r="L96" s="48"/>
      <c r="M96" s="62"/>
      <c r="N96" s="48"/>
      <c r="O96" s="48"/>
    </row>
    <row r="97" spans="1:16" ht="27.75" customHeight="1" x14ac:dyDescent="0.25">
      <c r="A97" s="13"/>
      <c r="B97" s="77"/>
      <c r="C97" s="15"/>
      <c r="D97" s="21"/>
      <c r="E97" s="21"/>
      <c r="K97" s="48"/>
      <c r="L97" s="48"/>
      <c r="M97" s="62"/>
      <c r="N97" s="48"/>
      <c r="O97" s="48"/>
    </row>
    <row r="98" spans="1:16" ht="26.25" customHeight="1" x14ac:dyDescent="0.25">
      <c r="A98" s="13"/>
      <c r="B98" s="77"/>
      <c r="C98" s="15"/>
      <c r="D98" s="21"/>
      <c r="E98" s="21"/>
      <c r="K98" s="48"/>
      <c r="L98" s="48"/>
      <c r="M98" s="62"/>
      <c r="N98" s="48"/>
      <c r="O98" s="48"/>
    </row>
    <row r="99" spans="1:16" x14ac:dyDescent="0.25">
      <c r="A99" s="13"/>
      <c r="B99" s="77"/>
      <c r="C99" s="13"/>
      <c r="D99" s="5"/>
      <c r="E99" s="5"/>
    </row>
    <row r="101" spans="1:16" x14ac:dyDescent="0.25">
      <c r="A101" s="2"/>
      <c r="B101" s="75"/>
      <c r="C101" s="3"/>
      <c r="D101" s="3"/>
      <c r="E101" s="5"/>
    </row>
    <row r="102" spans="1:16" x14ac:dyDescent="0.25">
      <c r="A102" s="4"/>
      <c r="B102" s="79"/>
      <c r="C102" s="22"/>
      <c r="D102" s="5"/>
      <c r="E102" s="5"/>
    </row>
    <row r="103" spans="1:16" x14ac:dyDescent="0.25">
      <c r="A103" s="4"/>
      <c r="B103" s="79"/>
      <c r="C103" s="5"/>
      <c r="D103" s="5"/>
      <c r="E103" s="5"/>
    </row>
    <row r="104" spans="1:16" x14ac:dyDescent="0.25">
      <c r="A104" s="4"/>
      <c r="B104" s="79"/>
      <c r="C104" s="5"/>
      <c r="D104" s="5"/>
      <c r="E104" s="5"/>
    </row>
    <row r="105" spans="1:16" x14ac:dyDescent="0.25">
      <c r="A105" s="10"/>
      <c r="B105" s="79"/>
      <c r="C105" s="22"/>
      <c r="D105" s="5"/>
      <c r="E105" s="5"/>
    </row>
    <row r="106" spans="1:16" x14ac:dyDescent="0.25">
      <c r="A106" s="11"/>
      <c r="B106" s="80"/>
      <c r="C106" s="7"/>
      <c r="D106" s="7"/>
      <c r="E106" s="5"/>
    </row>
    <row r="108" spans="1:16" s="8" customFormat="1" ht="15" customHeight="1" x14ac:dyDescent="0.25">
      <c r="A108" s="12"/>
      <c r="B108" s="76"/>
      <c r="C108" s="12"/>
      <c r="D108" s="18"/>
      <c r="E108" s="18"/>
      <c r="F108" s="36"/>
      <c r="G108" s="27"/>
      <c r="H108" s="36"/>
      <c r="I108" s="36"/>
      <c r="J108" s="40"/>
      <c r="K108" s="43"/>
      <c r="L108" s="43"/>
      <c r="M108" s="58"/>
      <c r="N108" s="43"/>
      <c r="O108" s="43"/>
      <c r="P108" s="52"/>
    </row>
    <row r="109" spans="1:16" ht="30" customHeight="1" x14ac:dyDescent="0.25">
      <c r="A109" s="13"/>
      <c r="B109" s="77"/>
      <c r="C109" s="15"/>
      <c r="D109" s="21"/>
      <c r="E109" s="21"/>
      <c r="K109" s="37"/>
      <c r="L109" s="37"/>
      <c r="M109" s="59"/>
      <c r="N109" s="37"/>
      <c r="O109" s="37"/>
    </row>
    <row r="110" spans="1:16" ht="14.25" customHeight="1" x14ac:dyDescent="0.25">
      <c r="A110" s="14"/>
      <c r="B110" s="77"/>
      <c r="C110" s="15"/>
      <c r="D110" s="21"/>
      <c r="E110" s="21"/>
    </row>
    <row r="112" spans="1:16" x14ac:dyDescent="0.25">
      <c r="C112" s="7"/>
    </row>
    <row r="113" spans="1:16" x14ac:dyDescent="0.25">
      <c r="A113" s="2"/>
      <c r="B113" s="75"/>
      <c r="C113" s="22"/>
      <c r="D113" s="3"/>
      <c r="E113" s="5"/>
    </row>
    <row r="114" spans="1:16" x14ac:dyDescent="0.25">
      <c r="A114" s="4"/>
      <c r="B114" s="79"/>
      <c r="C114" s="5"/>
      <c r="D114" s="5"/>
      <c r="E114" s="5"/>
    </row>
    <row r="115" spans="1:16" x14ac:dyDescent="0.25">
      <c r="A115" s="4"/>
      <c r="B115" s="79"/>
      <c r="C115" s="5"/>
      <c r="D115" s="5"/>
      <c r="E115" s="5"/>
    </row>
    <row r="116" spans="1:16" x14ac:dyDescent="0.25">
      <c r="A116" s="4"/>
      <c r="B116" s="79"/>
      <c r="D116" s="5"/>
      <c r="E116" s="5"/>
    </row>
    <row r="117" spans="1:16" x14ac:dyDescent="0.25">
      <c r="A117" s="10"/>
      <c r="B117" s="79"/>
      <c r="C117" s="22"/>
      <c r="D117" s="5"/>
      <c r="E117" s="5"/>
    </row>
    <row r="118" spans="1:16" x14ac:dyDescent="0.25">
      <c r="A118" s="11"/>
      <c r="B118" s="80"/>
      <c r="C118" s="7"/>
      <c r="D118" s="7"/>
      <c r="E118" s="5"/>
    </row>
    <row r="120" spans="1:16" s="8" customFormat="1" ht="15" customHeight="1" x14ac:dyDescent="0.25">
      <c r="A120" s="12"/>
      <c r="B120" s="76"/>
      <c r="C120" s="12"/>
      <c r="D120" s="18"/>
      <c r="E120" s="18"/>
      <c r="F120" s="36"/>
      <c r="G120" s="27"/>
      <c r="H120" s="36"/>
      <c r="I120" s="36"/>
      <c r="J120" s="40"/>
      <c r="K120" s="43"/>
      <c r="L120" s="43"/>
      <c r="M120" s="58"/>
      <c r="N120" s="43"/>
      <c r="O120" s="43"/>
      <c r="P120" s="52"/>
    </row>
    <row r="121" spans="1:16" ht="27.75" customHeight="1" x14ac:dyDescent="0.25">
      <c r="A121" s="13"/>
      <c r="B121" s="77"/>
      <c r="C121" s="15"/>
      <c r="D121" s="21"/>
      <c r="E121" s="21"/>
      <c r="K121" s="37"/>
      <c r="L121" s="37"/>
      <c r="M121" s="59"/>
      <c r="N121" s="37"/>
      <c r="O121" s="37"/>
    </row>
    <row r="122" spans="1:16" ht="30.75" customHeight="1" x14ac:dyDescent="0.25">
      <c r="A122" s="13"/>
      <c r="B122" s="77"/>
      <c r="C122" s="15"/>
      <c r="D122" s="21"/>
      <c r="E122" s="21"/>
      <c r="K122" s="37"/>
      <c r="L122" s="37"/>
      <c r="M122" s="59"/>
      <c r="N122" s="37"/>
      <c r="O122" s="37"/>
    </row>
    <row r="123" spans="1:16" ht="30.75" customHeight="1" x14ac:dyDescent="0.25">
      <c r="A123" s="30"/>
      <c r="B123" s="77"/>
      <c r="C123" s="15"/>
      <c r="D123" s="21"/>
      <c r="E123" s="21"/>
    </row>
    <row r="124" spans="1:16" ht="30.75" customHeight="1" x14ac:dyDescent="0.25">
      <c r="A124" s="13"/>
      <c r="B124" s="77"/>
      <c r="C124" s="15"/>
      <c r="D124" s="21"/>
      <c r="E124" s="21"/>
      <c r="H124" s="28"/>
    </row>
    <row r="125" spans="1:16" ht="27" customHeight="1" x14ac:dyDescent="0.25">
      <c r="A125" s="13"/>
      <c r="B125" s="77"/>
      <c r="C125" s="15"/>
      <c r="D125" s="21"/>
      <c r="E125" s="21"/>
      <c r="H125" s="28"/>
    </row>
    <row r="126" spans="1:16" ht="27" customHeight="1" x14ac:dyDescent="0.25">
      <c r="A126" s="5"/>
      <c r="B126" s="83"/>
      <c r="C126" s="25"/>
      <c r="D126" s="5"/>
      <c r="E126" s="5"/>
      <c r="F126" s="28"/>
      <c r="H126" s="28"/>
      <c r="K126" s="29"/>
      <c r="L126" s="29"/>
      <c r="M126" s="61"/>
      <c r="N126" s="29"/>
      <c r="O126" s="29"/>
    </row>
    <row r="127" spans="1:16" ht="27" customHeight="1" x14ac:dyDescent="0.25">
      <c r="A127" s="5"/>
      <c r="B127" s="83"/>
      <c r="C127" s="25"/>
      <c r="D127" s="5"/>
      <c r="E127" s="5"/>
      <c r="F127" s="28"/>
      <c r="H127" s="28"/>
      <c r="K127" s="29"/>
      <c r="L127" s="29"/>
      <c r="M127" s="61"/>
      <c r="N127" s="29"/>
      <c r="O127" s="29"/>
    </row>
    <row r="129" spans="1:16" x14ac:dyDescent="0.25">
      <c r="A129" s="2"/>
      <c r="B129" s="75"/>
      <c r="C129" s="3"/>
      <c r="D129" s="3"/>
      <c r="E129" s="5"/>
    </row>
    <row r="130" spans="1:16" x14ac:dyDescent="0.25">
      <c r="A130" s="4"/>
      <c r="B130" s="79"/>
      <c r="C130" s="5"/>
      <c r="D130" s="5"/>
      <c r="E130" s="5"/>
    </row>
    <row r="131" spans="1:16" x14ac:dyDescent="0.25">
      <c r="A131" s="4"/>
      <c r="B131" s="79"/>
      <c r="C131" s="5"/>
      <c r="D131" s="5"/>
      <c r="E131" s="5"/>
    </row>
    <row r="132" spans="1:16" x14ac:dyDescent="0.25">
      <c r="A132" s="49"/>
      <c r="B132" s="84"/>
      <c r="C132" s="50"/>
      <c r="D132" s="5"/>
      <c r="E132" s="5"/>
      <c r="F132" s="38"/>
    </row>
    <row r="133" spans="1:16" x14ac:dyDescent="0.25">
      <c r="A133" s="4"/>
      <c r="B133" s="79"/>
      <c r="C133" s="5"/>
      <c r="D133" s="5"/>
      <c r="E133" s="5"/>
    </row>
    <row r="134" spans="1:16" x14ac:dyDescent="0.25">
      <c r="A134" s="6"/>
      <c r="B134" s="80"/>
      <c r="C134" s="7"/>
      <c r="D134" s="7"/>
      <c r="E134" s="5"/>
    </row>
    <row r="136" spans="1:16" s="8" customFormat="1" ht="15" customHeight="1" x14ac:dyDescent="0.25">
      <c r="A136" s="12"/>
      <c r="B136" s="76"/>
      <c r="C136" s="12"/>
      <c r="D136" s="18"/>
      <c r="E136" s="18"/>
      <c r="F136" s="36"/>
      <c r="G136" s="27"/>
      <c r="H136" s="36"/>
      <c r="I136" s="36"/>
      <c r="J136" s="40"/>
      <c r="K136" s="43"/>
      <c r="L136" s="43"/>
      <c r="M136" s="58"/>
      <c r="N136" s="43"/>
      <c r="O136" s="43"/>
      <c r="P136" s="52"/>
    </row>
    <row r="137" spans="1:16" ht="30" customHeight="1" x14ac:dyDescent="0.25">
      <c r="A137" s="13"/>
      <c r="B137" s="77"/>
      <c r="C137" s="15"/>
      <c r="D137" s="21"/>
      <c r="E137" s="21"/>
      <c r="K137" s="37"/>
      <c r="L137" s="37"/>
      <c r="M137" s="59"/>
      <c r="N137" s="37"/>
      <c r="O137" s="37"/>
    </row>
    <row r="138" spans="1:16" ht="27.75" customHeight="1" x14ac:dyDescent="0.25">
      <c r="A138" s="13"/>
      <c r="B138" s="77"/>
      <c r="C138" s="15"/>
      <c r="D138" s="21"/>
      <c r="E138" s="21"/>
      <c r="K138" s="37"/>
      <c r="L138" s="37"/>
      <c r="M138" s="59"/>
      <c r="N138" s="37"/>
      <c r="O138" s="37"/>
    </row>
    <row r="139" spans="1:16" x14ac:dyDescent="0.25">
      <c r="A139" s="13"/>
      <c r="B139" s="77"/>
      <c r="C139" s="13"/>
      <c r="D139" s="5"/>
      <c r="E139" s="5"/>
    </row>
    <row r="141" spans="1:16" x14ac:dyDescent="0.25">
      <c r="A141" s="2"/>
      <c r="B141" s="75"/>
      <c r="C141" s="3"/>
      <c r="D141" s="3"/>
      <c r="E141" s="5"/>
    </row>
    <row r="142" spans="1:16" x14ac:dyDescent="0.25">
      <c r="A142" s="4"/>
      <c r="B142" s="79"/>
      <c r="C142" s="22"/>
      <c r="D142" s="5"/>
      <c r="E142" s="5"/>
    </row>
    <row r="143" spans="1:16" x14ac:dyDescent="0.25">
      <c r="A143" s="4"/>
      <c r="B143" s="79"/>
      <c r="C143" s="5"/>
      <c r="D143" s="5"/>
      <c r="E143" s="5"/>
    </row>
    <row r="144" spans="1:16" x14ac:dyDescent="0.25">
      <c r="A144" s="4"/>
      <c r="B144" s="79"/>
      <c r="C144" s="5"/>
      <c r="D144" s="5"/>
      <c r="E144" s="5"/>
    </row>
    <row r="145" spans="1:16" x14ac:dyDescent="0.25">
      <c r="A145" s="4"/>
      <c r="B145" s="79"/>
      <c r="C145" s="22"/>
      <c r="D145" s="5"/>
      <c r="E145" s="5"/>
    </row>
    <row r="146" spans="1:16" x14ac:dyDescent="0.25">
      <c r="A146" s="6"/>
      <c r="B146" s="80"/>
      <c r="C146" s="7"/>
      <c r="D146" s="7"/>
      <c r="E146" s="5"/>
    </row>
    <row r="148" spans="1:16" s="8" customFormat="1" ht="15" customHeight="1" x14ac:dyDescent="0.25">
      <c r="A148" s="12"/>
      <c r="B148" s="76"/>
      <c r="C148" s="12"/>
      <c r="D148" s="18"/>
      <c r="E148" s="18"/>
      <c r="F148" s="36"/>
      <c r="G148" s="27"/>
      <c r="H148" s="36"/>
      <c r="I148" s="36"/>
      <c r="J148" s="40"/>
      <c r="K148" s="43"/>
      <c r="L148" s="43"/>
      <c r="M148" s="58"/>
      <c r="N148" s="43"/>
      <c r="O148" s="43"/>
      <c r="P148" s="52"/>
    </row>
    <row r="149" spans="1:16" ht="29.25" customHeight="1" x14ac:dyDescent="0.25">
      <c r="A149" s="13"/>
      <c r="B149" s="77"/>
      <c r="C149" s="15"/>
      <c r="D149" s="21"/>
      <c r="E149" s="21"/>
      <c r="K149" s="37"/>
      <c r="L149" s="37"/>
      <c r="M149" s="59"/>
      <c r="N149" s="37"/>
      <c r="O149" s="37"/>
    </row>
    <row r="150" spans="1:16" x14ac:dyDescent="0.25">
      <c r="A150" s="13"/>
      <c r="B150" s="77"/>
      <c r="C150" s="13"/>
      <c r="D150" s="5"/>
      <c r="E150" s="5"/>
    </row>
    <row r="153" spans="1:16" x14ac:dyDescent="0.25">
      <c r="A153" s="2"/>
      <c r="B153" s="75"/>
      <c r="C153" s="3"/>
      <c r="D153" s="3"/>
      <c r="E153" s="5"/>
    </row>
    <row r="154" spans="1:16" x14ac:dyDescent="0.25">
      <c r="A154" s="4"/>
      <c r="B154" s="79"/>
      <c r="C154" s="5"/>
      <c r="D154" s="5"/>
      <c r="E154" s="5"/>
      <c r="F154" s="38"/>
    </row>
    <row r="155" spans="1:16" x14ac:dyDescent="0.25">
      <c r="A155" s="4"/>
      <c r="B155" s="79"/>
      <c r="C155" s="5"/>
      <c r="D155" s="5"/>
      <c r="E155" s="5"/>
    </row>
    <row r="156" spans="1:16" x14ac:dyDescent="0.25">
      <c r="A156" s="4"/>
      <c r="B156" s="79"/>
      <c r="C156" s="5"/>
      <c r="D156" s="5"/>
      <c r="E156" s="5"/>
    </row>
    <row r="157" spans="1:16" x14ac:dyDescent="0.25">
      <c r="A157" s="4"/>
      <c r="B157" s="79"/>
      <c r="C157" s="5"/>
      <c r="D157" s="5"/>
      <c r="E157" s="5"/>
    </row>
    <row r="158" spans="1:16" x14ac:dyDescent="0.25">
      <c r="A158" s="6"/>
      <c r="B158" s="80"/>
      <c r="C158" s="7"/>
      <c r="D158" s="23"/>
      <c r="E158" s="22"/>
    </row>
    <row r="160" spans="1:16" s="8" customFormat="1" ht="15" customHeight="1" x14ac:dyDescent="0.25">
      <c r="A160" s="12"/>
      <c r="B160" s="76"/>
      <c r="C160" s="12"/>
      <c r="D160" s="18"/>
      <c r="E160" s="18"/>
      <c r="F160" s="36"/>
      <c r="G160" s="27"/>
      <c r="H160" s="36"/>
      <c r="I160" s="36"/>
      <c r="J160" s="40"/>
      <c r="K160" s="43"/>
      <c r="L160" s="43"/>
      <c r="M160" s="58"/>
      <c r="N160" s="43"/>
      <c r="O160" s="43"/>
      <c r="P160" s="52"/>
    </row>
    <row r="161" spans="1:16" ht="34.5" customHeight="1" x14ac:dyDescent="0.25">
      <c r="A161" s="13"/>
      <c r="B161" s="77"/>
      <c r="C161" s="15"/>
      <c r="D161" s="21"/>
      <c r="E161" s="21"/>
      <c r="K161" s="37"/>
      <c r="L161" s="37"/>
      <c r="M161" s="59"/>
      <c r="N161" s="37"/>
      <c r="O161" s="37"/>
    </row>
    <row r="162" spans="1:16" ht="28.5" customHeight="1" x14ac:dyDescent="0.25">
      <c r="A162" s="13"/>
      <c r="B162" s="77"/>
      <c r="C162" s="15"/>
      <c r="D162" s="21"/>
      <c r="E162" s="21"/>
      <c r="K162" s="37"/>
      <c r="L162" s="37"/>
      <c r="M162" s="59"/>
      <c r="N162" s="37"/>
      <c r="O162" s="37"/>
    </row>
    <row r="163" spans="1:16" ht="29.25" customHeight="1" x14ac:dyDescent="0.25">
      <c r="A163" s="13"/>
      <c r="B163" s="77"/>
      <c r="C163" s="15"/>
      <c r="D163" s="21"/>
      <c r="E163" s="21"/>
      <c r="K163" s="37"/>
      <c r="L163" s="37"/>
      <c r="M163" s="59"/>
      <c r="N163" s="37"/>
      <c r="O163" s="37"/>
    </row>
    <row r="164" spans="1:16" x14ac:dyDescent="0.25">
      <c r="A164" s="13"/>
      <c r="B164" s="77"/>
      <c r="C164" s="13"/>
      <c r="D164" s="5"/>
      <c r="E164" s="5"/>
    </row>
    <row r="166" spans="1:16" s="19" customFormat="1" x14ac:dyDescent="0.25">
      <c r="B166" s="82"/>
      <c r="F166" s="35"/>
      <c r="G166" s="27"/>
      <c r="H166" s="35"/>
      <c r="I166" s="36"/>
      <c r="J166" s="40"/>
      <c r="K166" s="35"/>
      <c r="L166" s="35"/>
      <c r="M166" s="57"/>
      <c r="N166" s="35"/>
      <c r="O166" s="35"/>
      <c r="P166" s="53"/>
    </row>
    <row r="167" spans="1:16" s="19" customFormat="1" x14ac:dyDescent="0.25">
      <c r="B167" s="82"/>
      <c r="F167" s="26"/>
      <c r="G167" s="27"/>
      <c r="H167" s="26"/>
      <c r="I167" s="28"/>
      <c r="J167" s="40"/>
      <c r="K167" s="27"/>
      <c r="L167" s="27"/>
      <c r="M167" s="56"/>
      <c r="N167" s="27"/>
      <c r="O167" s="27"/>
      <c r="P167" s="52"/>
    </row>
    <row r="168" spans="1:16" s="19" customFormat="1" x14ac:dyDescent="0.25">
      <c r="B168" s="82"/>
      <c r="F168" s="26"/>
      <c r="G168" s="27"/>
      <c r="H168" s="26"/>
      <c r="I168" s="28"/>
      <c r="J168" s="40"/>
      <c r="K168" s="27"/>
      <c r="L168" s="27"/>
      <c r="M168" s="56"/>
      <c r="N168" s="27"/>
      <c r="O168" s="27"/>
      <c r="P168" s="52"/>
    </row>
    <row r="169" spans="1:16" s="32" customFormat="1" x14ac:dyDescent="0.25">
      <c r="A169" s="31"/>
      <c r="B169" s="85"/>
      <c r="F169" s="35"/>
      <c r="G169" s="27"/>
      <c r="H169" s="35"/>
      <c r="I169" s="36"/>
      <c r="J169" s="40"/>
      <c r="K169" s="46"/>
      <c r="L169" s="46"/>
      <c r="M169" s="60"/>
      <c r="N169" s="46"/>
      <c r="O169" s="46"/>
      <c r="P169" s="52"/>
    </row>
    <row r="170" spans="1:16" s="32" customFormat="1" x14ac:dyDescent="0.25">
      <c r="B170" s="85"/>
      <c r="F170" s="35"/>
      <c r="G170" s="27"/>
      <c r="H170" s="35"/>
      <c r="I170" s="36"/>
      <c r="J170" s="40"/>
      <c r="K170" s="46"/>
      <c r="L170" s="46"/>
      <c r="M170" s="60"/>
      <c r="N170" s="46"/>
      <c r="O170" s="46"/>
      <c r="P170" s="52"/>
    </row>
    <row r="171" spans="1:16" s="32" customFormat="1" x14ac:dyDescent="0.25">
      <c r="A171" s="31"/>
      <c r="B171" s="85"/>
      <c r="C171" s="31"/>
      <c r="D171" s="31"/>
      <c r="E171" s="31"/>
      <c r="F171" s="34"/>
      <c r="G171" s="27"/>
      <c r="H171" s="34"/>
      <c r="I171" s="68"/>
      <c r="J171" s="40"/>
      <c r="K171" s="46"/>
      <c r="L171" s="46"/>
      <c r="M171" s="60"/>
      <c r="N171" s="46"/>
      <c r="O171" s="46"/>
      <c r="P171" s="52"/>
    </row>
    <row r="172" spans="1:16" s="19" customFormat="1" x14ac:dyDescent="0.25">
      <c r="A172" s="33"/>
      <c r="B172" s="82"/>
      <c r="C172" s="33"/>
      <c r="D172" s="33"/>
      <c r="E172" s="33"/>
      <c r="F172" s="39"/>
      <c r="G172" s="27"/>
      <c r="H172" s="39"/>
      <c r="I172" s="69"/>
      <c r="J172" s="40"/>
      <c r="K172" s="27"/>
      <c r="L172" s="27"/>
      <c r="M172" s="56"/>
      <c r="N172" s="27"/>
      <c r="O172" s="27"/>
      <c r="P172" s="52"/>
    </row>
    <row r="173" spans="1:16" s="19" customFormat="1" x14ac:dyDescent="0.25">
      <c r="B173" s="82"/>
      <c r="F173" s="26"/>
      <c r="G173" s="27"/>
      <c r="H173" s="26"/>
      <c r="I173" s="28"/>
      <c r="J173" s="40"/>
      <c r="K173" s="27"/>
      <c r="L173" s="27"/>
      <c r="M173" s="56"/>
      <c r="N173" s="27"/>
      <c r="O173" s="27"/>
      <c r="P173" s="52"/>
    </row>
    <row r="174" spans="1:16" s="19" customFormat="1" x14ac:dyDescent="0.25">
      <c r="B174" s="82"/>
      <c r="F174" s="26"/>
      <c r="G174" s="27"/>
      <c r="H174" s="26"/>
      <c r="I174" s="28"/>
      <c r="J174" s="40"/>
      <c r="K174" s="27"/>
      <c r="L174" s="27"/>
      <c r="M174" s="56"/>
      <c r="N174" s="27"/>
      <c r="O174" s="27"/>
      <c r="P174" s="52"/>
    </row>
    <row r="175" spans="1:16" s="19" customFormat="1" x14ac:dyDescent="0.25">
      <c r="B175" s="82"/>
      <c r="F175" s="26"/>
      <c r="G175" s="27"/>
      <c r="H175" s="26"/>
      <c r="I175" s="28"/>
      <c r="J175" s="40"/>
      <c r="K175" s="27"/>
      <c r="L175" s="27"/>
      <c r="M175" s="56"/>
      <c r="N175" s="27"/>
      <c r="O175" s="27"/>
      <c r="P175" s="52"/>
    </row>
    <row r="176" spans="1:16" s="19" customFormat="1" x14ac:dyDescent="0.25">
      <c r="B176" s="82"/>
      <c r="F176" s="26"/>
      <c r="G176" s="27"/>
      <c r="H176" s="26"/>
      <c r="I176" s="28"/>
      <c r="J176" s="40"/>
      <c r="K176" s="27"/>
      <c r="L176" s="27"/>
      <c r="M176" s="56"/>
      <c r="N176" s="27"/>
      <c r="O176" s="27"/>
      <c r="P176" s="52"/>
    </row>
    <row r="177" spans="2:16" s="19" customFormat="1" x14ac:dyDescent="0.25">
      <c r="B177" s="82"/>
      <c r="F177" s="26"/>
      <c r="G177" s="27"/>
      <c r="H177" s="26"/>
      <c r="I177" s="28"/>
      <c r="J177" s="40"/>
      <c r="K177" s="27"/>
      <c r="L177" s="27"/>
      <c r="M177" s="56"/>
      <c r="N177" s="27"/>
      <c r="O177" s="27"/>
      <c r="P177" s="52"/>
    </row>
    <row r="178" spans="2:16" s="19" customFormat="1" x14ac:dyDescent="0.25">
      <c r="B178" s="82"/>
      <c r="F178" s="26"/>
      <c r="G178" s="27"/>
      <c r="H178" s="26"/>
      <c r="I178" s="28"/>
      <c r="J178" s="40"/>
      <c r="K178" s="27"/>
      <c r="L178" s="27"/>
      <c r="M178" s="56"/>
      <c r="N178" s="27"/>
      <c r="O178" s="27"/>
      <c r="P178" s="52"/>
    </row>
    <row r="179" spans="2:16" s="19" customFormat="1" x14ac:dyDescent="0.25">
      <c r="B179" s="82"/>
      <c r="F179" s="26"/>
      <c r="G179" s="27"/>
      <c r="H179" s="26"/>
      <c r="I179" s="28"/>
      <c r="J179" s="40"/>
      <c r="K179" s="27"/>
      <c r="L179" s="27"/>
      <c r="M179" s="56"/>
      <c r="N179" s="27"/>
      <c r="O179" s="27"/>
      <c r="P179" s="52"/>
    </row>
    <row r="180" spans="2:16" s="19" customFormat="1" x14ac:dyDescent="0.25">
      <c r="B180" s="82"/>
      <c r="F180" s="26"/>
      <c r="G180" s="27"/>
      <c r="H180" s="26"/>
      <c r="I180" s="28"/>
      <c r="J180" s="40"/>
      <c r="K180" s="27"/>
      <c r="L180" s="27"/>
      <c r="M180" s="56"/>
      <c r="N180" s="27"/>
      <c r="O180" s="27"/>
      <c r="P180" s="52"/>
    </row>
    <row r="181" spans="2:16" s="19" customFormat="1" x14ac:dyDescent="0.25">
      <c r="B181" s="82"/>
      <c r="F181" s="26"/>
      <c r="G181" s="27"/>
      <c r="H181" s="26"/>
      <c r="I181" s="28"/>
      <c r="J181" s="40"/>
      <c r="K181" s="27"/>
      <c r="L181" s="27"/>
      <c r="M181" s="56"/>
      <c r="N181" s="27"/>
      <c r="O181" s="27"/>
      <c r="P181" s="52"/>
    </row>
    <row r="182" spans="2:16" s="19" customFormat="1" x14ac:dyDescent="0.25">
      <c r="B182" s="82"/>
      <c r="F182" s="26"/>
      <c r="G182" s="27"/>
      <c r="H182" s="26"/>
      <c r="I182" s="28"/>
      <c r="J182" s="40"/>
      <c r="K182" s="27"/>
      <c r="L182" s="27"/>
      <c r="M182" s="56"/>
      <c r="N182" s="27"/>
      <c r="O182" s="27"/>
      <c r="P182" s="52"/>
    </row>
  </sheetData>
  <phoneticPr fontId="15" type="noConversion"/>
  <pageMargins left="0.7" right="0.7" top="0.75" bottom="0.75" header="0.3" footer="0.3"/>
  <pageSetup paperSize="9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B20663067D104F808448A2CE098101" ma:contentTypeVersion="12" ma:contentTypeDescription="Create a new document." ma:contentTypeScope="" ma:versionID="884885018f11243b9ddf90bf6b52f8cd">
  <xsd:schema xmlns:xsd="http://www.w3.org/2001/XMLSchema" xmlns:xs="http://www.w3.org/2001/XMLSchema" xmlns:p="http://schemas.microsoft.com/office/2006/metadata/properties" xmlns:ns2="0dddf3cb-0bd4-4e55-ab2c-5abd4ce7580a" xmlns:ns3="0939dbf7-a5b3-4eeb-9dff-eb084b7b473e" targetNamespace="http://schemas.microsoft.com/office/2006/metadata/properties" ma:root="true" ma:fieldsID="0cc284a36971622a35b7bcf9fa4862d3" ns2:_="" ns3:_="">
    <xsd:import namespace="0dddf3cb-0bd4-4e55-ab2c-5abd4ce7580a"/>
    <xsd:import namespace="0939dbf7-a5b3-4eeb-9dff-eb084b7b47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ddf3cb-0bd4-4e55-ab2c-5abd4ce758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39dbf7-a5b3-4eeb-9dff-eb084b7b473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939dbf7-a5b3-4eeb-9dff-eb084b7b473e">
      <UserInfo>
        <DisplayName>Adrian Colston-Weeks</DisplayName>
        <AccountId>12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11F71DC0-066F-43F7-AD9D-502CE41DE7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CE5FB50-052A-42FC-AD6B-BD71D3BA88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ddf3cb-0bd4-4e55-ab2c-5abd4ce7580a"/>
    <ds:schemaRef ds:uri="0939dbf7-a5b3-4eeb-9dff-eb084b7b47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28D768-B3CB-498F-AB38-B4A8327C099A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0939dbf7-a5b3-4eeb-9dff-eb084b7b473e"/>
    <ds:schemaRef ds:uri="http://purl.org/dc/elements/1.1/"/>
    <ds:schemaRef ds:uri="http://schemas.microsoft.com/office/2006/metadata/properties"/>
    <ds:schemaRef ds:uri="0dddf3cb-0bd4-4e55-ab2c-5abd4ce7580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Veal</dc:creator>
  <cp:lastModifiedBy>Leeana Taft</cp:lastModifiedBy>
  <cp:lastPrinted>2020-12-14T14:15:18Z</cp:lastPrinted>
  <dcterms:created xsi:type="dcterms:W3CDTF">2020-12-08T10:38:25Z</dcterms:created>
  <dcterms:modified xsi:type="dcterms:W3CDTF">2021-01-08T17:57:14Z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0x01010083B20663067D104F808448A2CE098101</vt:lpwstr>
  </property>
</Properties>
</file>