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13_ncr:1_{85B29D43-82D5-421A-8A11-FE7065FC4A27}" xr6:coauthVersionLast="45" xr6:coauthVersionMax="45" xr10:uidLastSave="{00000000-0000-0000-0000-000000000000}"/>
  <bookViews>
    <workbookView xWindow="-27690" yWindow="825" windowWidth="27480" windowHeight="13860" xr2:uid="{280E5E16-D61E-4B70-AF57-D3FA309E752B}"/>
  </bookViews>
  <sheets>
    <sheet name="1610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P29" i="1"/>
  <c r="P32" i="1"/>
  <c r="P55" i="1"/>
  <c r="P68" i="1"/>
  <c r="P66" i="1"/>
  <c r="P63" i="1"/>
  <c r="P61" i="1"/>
  <c r="P58" i="1"/>
  <c r="P47" i="1"/>
  <c r="P45" i="1"/>
  <c r="P43" i="1"/>
  <c r="P20" i="1"/>
  <c r="P13" i="1"/>
  <c r="P9" i="1"/>
  <c r="O70" i="1"/>
  <c r="O73" i="1" s="1"/>
  <c r="N52" i="1"/>
  <c r="O52" i="1"/>
  <c r="O5" i="1"/>
  <c r="O7" i="1"/>
  <c r="O8" i="1"/>
  <c r="O10" i="1"/>
  <c r="O11" i="1"/>
  <c r="O12" i="1"/>
  <c r="O15" i="1"/>
  <c r="O16" i="1"/>
  <c r="O18" i="1"/>
  <c r="O19" i="1"/>
  <c r="O22" i="1"/>
  <c r="O23" i="1"/>
  <c r="O24" i="1"/>
  <c r="O25" i="1"/>
  <c r="O26" i="1"/>
  <c r="O28" i="1"/>
  <c r="O30" i="1"/>
  <c r="O31" i="1"/>
  <c r="O33" i="1"/>
  <c r="O34" i="1"/>
  <c r="O35" i="1"/>
  <c r="O36" i="1"/>
  <c r="O38" i="1"/>
  <c r="O40" i="1"/>
  <c r="O41" i="1"/>
  <c r="O42" i="1"/>
  <c r="O44" i="1"/>
  <c r="O46" i="1"/>
  <c r="O48" i="1"/>
  <c r="O51" i="1"/>
  <c r="O56" i="1"/>
  <c r="O59" i="1"/>
  <c r="O62" i="1"/>
  <c r="O64" i="1"/>
  <c r="O65" i="1"/>
  <c r="O67" i="1"/>
  <c r="N8" i="1"/>
  <c r="N44" i="1"/>
  <c r="P70" i="1" l="1"/>
  <c r="N67" i="1" l="1"/>
  <c r="N65" i="1"/>
  <c r="N64" i="1"/>
  <c r="N62" i="1"/>
  <c r="N60" i="1"/>
  <c r="O60" i="1" s="1"/>
  <c r="N59" i="1"/>
  <c r="N57" i="1"/>
  <c r="O57" i="1" s="1"/>
  <c r="N56" i="1"/>
  <c r="N54" i="1"/>
  <c r="O54" i="1" s="1"/>
  <c r="N53" i="1"/>
  <c r="O53" i="1" s="1"/>
  <c r="N51" i="1"/>
  <c r="N49" i="1"/>
  <c r="O49" i="1" s="1"/>
  <c r="N48" i="1"/>
  <c r="N46" i="1"/>
  <c r="N42" i="1"/>
  <c r="N41" i="1"/>
  <c r="N40" i="1"/>
  <c r="N38" i="1"/>
  <c r="N36" i="1"/>
  <c r="N35" i="1"/>
  <c r="N34" i="1"/>
  <c r="N33" i="1"/>
  <c r="N31" i="1"/>
  <c r="N28" i="1"/>
  <c r="N26" i="1"/>
  <c r="N25" i="1"/>
  <c r="N24" i="1"/>
  <c r="N23" i="1"/>
  <c r="N22" i="1"/>
  <c r="N19" i="1"/>
  <c r="N18" i="1"/>
  <c r="N16" i="1"/>
  <c r="N15" i="1"/>
  <c r="N12" i="1"/>
  <c r="N11" i="1"/>
  <c r="N10" i="1"/>
  <c r="N7" i="1"/>
  <c r="N5" i="1"/>
  <c r="N4" i="1"/>
  <c r="O4" i="1" s="1"/>
  <c r="N30" i="1"/>
</calcChain>
</file>

<file path=xl/sharedStrings.xml><?xml version="1.0" encoding="utf-8"?>
<sst xmlns="http://schemas.openxmlformats.org/spreadsheetml/2006/main" count="158" uniqueCount="81">
  <si>
    <t>FAIRFAX</t>
  </si>
  <si>
    <t>Sitting room</t>
  </si>
  <si>
    <t>single</t>
  </si>
  <si>
    <t>Dining room</t>
  </si>
  <si>
    <t>Pair</t>
  </si>
  <si>
    <t xml:space="preserve">Media Room </t>
  </si>
  <si>
    <t>Kitchen</t>
  </si>
  <si>
    <t>Gracia Dapple V3363/06</t>
  </si>
  <si>
    <t>Glass Screen</t>
  </si>
  <si>
    <t xml:space="preserve">Master Bedroom </t>
  </si>
  <si>
    <t xml:space="preserve">Grace Water  </t>
  </si>
  <si>
    <t>Master Ensuite</t>
  </si>
  <si>
    <t>Diamond Parchment ED95007/118</t>
  </si>
  <si>
    <t>Master dressing room</t>
  </si>
  <si>
    <t>Bedroom 1</t>
  </si>
  <si>
    <t>Office</t>
  </si>
  <si>
    <t>Niko Kingfisher 7882/06</t>
  </si>
  <si>
    <t>Office Ensuite</t>
  </si>
  <si>
    <t>Honor Orchid 7713/01</t>
  </si>
  <si>
    <t xml:space="preserve">Bedroom 2 </t>
  </si>
  <si>
    <t>Bedroom 2  Ensuite</t>
  </si>
  <si>
    <t xml:space="preserve">Bedroom 3 </t>
  </si>
  <si>
    <t>Bedroom 3  Ensuite</t>
  </si>
  <si>
    <t>Den</t>
  </si>
  <si>
    <t>Den  Ensuite</t>
  </si>
  <si>
    <t>Fabric</t>
  </si>
  <si>
    <t>Product</t>
  </si>
  <si>
    <t>Roman blind</t>
  </si>
  <si>
    <t xml:space="preserve"> blackout lined and with silver side control chain</t>
  </si>
  <si>
    <t>Voile curtain behind  roman</t>
  </si>
  <si>
    <t>Roman blind in front of voile</t>
  </si>
  <si>
    <t>Curtains</t>
  </si>
  <si>
    <t>Double pleat  with standard lining on Wooden pole 45mm Satin silver sugar pot finials</t>
  </si>
  <si>
    <t>Box pelmet</t>
  </si>
  <si>
    <t>Romans blinds, lined and with silver side control chain</t>
  </si>
  <si>
    <t>Curtain</t>
  </si>
  <si>
    <t>Voile behind roman</t>
  </si>
  <si>
    <t>double pleat curtains  on Silent Gliss hand drawn white track</t>
  </si>
  <si>
    <t>blackout lined and with silver side control chain</t>
  </si>
  <si>
    <t>Double pleat with blackout lining on Silent Gliss hand drawn track</t>
  </si>
  <si>
    <t>Roller blind</t>
  </si>
  <si>
    <t xml:space="preserve">side chain operation </t>
  </si>
  <si>
    <t>Voile in front</t>
  </si>
  <si>
    <t>Roman blind inside recess</t>
  </si>
  <si>
    <t xml:space="preserve"> blackout  lined and with silver side control chain</t>
  </si>
  <si>
    <t>4157 (plum)</t>
  </si>
  <si>
    <t>Velux with white frames</t>
  </si>
  <si>
    <t>Qty</t>
  </si>
  <si>
    <t>Pistoia Velvet CA1292/050</t>
  </si>
  <si>
    <t>Yuki Frost 9887/04</t>
  </si>
  <si>
    <t xml:space="preserve"> Yuki Frost 9887/04</t>
  </si>
  <si>
    <t xml:space="preserve">Double pleat curtains with standard lining on Silent Gliss cord drawn track </t>
  </si>
  <si>
    <t xml:space="preserve">Flat with piping, 250mm high with 150mm returns </t>
  </si>
  <si>
    <t>Double pleat with blackout  lining on Wooden pole 45mm Satin silver sugar pot finials</t>
  </si>
  <si>
    <t>below arch</t>
  </si>
  <si>
    <t>pair</t>
  </si>
  <si>
    <t>double pleat curtains  on Silent Gliss hand drawn white track (one curtain over two rollers)</t>
  </si>
  <si>
    <t>Roman blind outside recess</t>
  </si>
  <si>
    <t>Voile inside recess</t>
  </si>
  <si>
    <t>Box pelmet up to coving</t>
  </si>
  <si>
    <t>Roller blind inside recess</t>
  </si>
  <si>
    <t>Curtains outside recess</t>
  </si>
  <si>
    <t>TBD</t>
  </si>
  <si>
    <t>Tracks</t>
  </si>
  <si>
    <t>make up</t>
  </si>
  <si>
    <t>fabric</t>
  </si>
  <si>
    <t>FK06</t>
  </si>
  <si>
    <t>1 1/2hour for boys for pelmets fitting before final measure</t>
  </si>
  <si>
    <t>Curtains are hand finished</t>
  </si>
  <si>
    <t>fabric m.</t>
  </si>
  <si>
    <t>Fabric price</t>
  </si>
  <si>
    <t>TOTAL</t>
  </si>
  <si>
    <t>roller</t>
  </si>
  <si>
    <t xml:space="preserve"> Luxaflex Yanna Flax 6450</t>
  </si>
  <si>
    <t>(either side of TV)</t>
  </si>
  <si>
    <t xml:space="preserve">Flat with piping, 250mm high with 100mm returns </t>
  </si>
  <si>
    <t>Honor Orchid 7713/01 (72cm patt rep)</t>
  </si>
  <si>
    <t>Kicho Carbon V3235/03  (13cm Patt rep)</t>
  </si>
  <si>
    <t>Fantastic Madagascar CH3044/080 (95cm Patt rep)</t>
  </si>
  <si>
    <t>Installation inc. sundry items</t>
  </si>
  <si>
    <t>Room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</si>
</sst>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/>
    <xf numFmtId="4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44" fontId="4" fillId="0" borderId="0" xfId="1" applyFont="1"/>
    <xf numFmtId="44" fontId="2" fillId="0" borderId="0" xfId="1" applyFont="1"/>
    <xf numFmtId="44" fontId="0" fillId="0" borderId="0" xfId="1" applyFont="1" applyAlignment="1">
      <alignment wrapText="1"/>
    </xf>
    <xf numFmtId="0" fontId="9" fillId="0" borderId="0" xfId="0" applyFont="1"/>
    <xf numFmtId="44" fontId="3" fillId="0" borderId="0" xfId="1" applyFont="1" applyAlignment="1">
      <alignment wrapText="1"/>
    </xf>
    <xf numFmtId="44" fontId="3" fillId="0" borderId="0" xfId="0" applyNumberFormat="1" applyFont="1"/>
    <xf numFmtId="0" fontId="3" fillId="0" borderId="0" xfId="0" applyFont="1" applyAlignment="1">
      <alignment horizontal="left" wrapText="1"/>
    </xf>
    <xf numFmtId="44" fontId="7" fillId="0" borderId="0" xfId="1" applyFont="1"/>
    <xf numFmtId="0" fontId="0" fillId="0" borderId="0" xfId="0" applyFont="1" applyAlignment="1"/>
    <xf numFmtId="44" fontId="1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4" fontId="1" fillId="0" borderId="1" xfId="0" applyNumberFormat="1" applyFont="1" applyBorder="1"/>
    <xf numFmtId="0" fontId="10" fillId="0" borderId="0" xfId="0" applyFont="1"/>
    <xf numFmtId="44" fontId="10" fillId="0" borderId="0" xfId="0" applyNumberFormat="1" applyFont="1"/>
    <xf numFmtId="44" fontId="1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9876-3BB7-494D-9A4D-FAACEB862ED2}">
  <dimension ref="A1:Q73"/>
  <sheetViews>
    <sheetView tabSelected="1" zoomScale="90" zoomScaleNormal="90" workbookViewId="0">
      <pane ySplit="2" topLeftCell="A44" activePane="bottomLeft" state="frozen"/>
      <selection pane="bottomLeft" activeCell="P55" sqref="P55"/>
    </sheetView>
  </sheetViews>
  <sheetFormatPr defaultRowHeight="15" x14ac:dyDescent="0.25"/>
  <cols>
    <col min="1" max="1" width="24" style="1" bestFit="1" customWidth="1"/>
    <col min="2" max="2" width="36" style="5" bestFit="1" customWidth="1"/>
    <col min="3" max="3" width="31.28515625" style="5" bestFit="1" customWidth="1"/>
    <col min="4" max="4" width="13" style="16" customWidth="1"/>
    <col min="5" max="5" width="60.42578125" style="4" customWidth="1"/>
    <col min="7" max="7" width="9.140625" style="3"/>
    <col min="10" max="10" width="9" style="15" bestFit="1" customWidth="1"/>
    <col min="11" max="11" width="9" style="16" bestFit="1" customWidth="1"/>
    <col min="12" max="12" width="10.5703125" style="16" bestFit="1" customWidth="1"/>
    <col min="13" max="13" width="9.140625" style="11"/>
    <col min="14" max="14" width="10.5703125" bestFit="1" customWidth="1"/>
    <col min="15" max="15" width="15.7109375" style="1" customWidth="1"/>
    <col min="16" max="16" width="13.85546875" style="31" customWidth="1"/>
  </cols>
  <sheetData>
    <row r="1" spans="1:16" ht="27.75" customHeight="1" x14ac:dyDescent="0.25">
      <c r="A1" s="2" t="s">
        <v>0</v>
      </c>
      <c r="B1" s="7"/>
      <c r="C1" s="7"/>
      <c r="D1" s="18"/>
    </row>
    <row r="2" spans="1:16" s="1" customFormat="1" ht="27.75" customHeight="1" x14ac:dyDescent="0.25">
      <c r="A2" s="2"/>
      <c r="B2" s="2" t="s">
        <v>26</v>
      </c>
      <c r="C2" s="2" t="s">
        <v>25</v>
      </c>
      <c r="D2" s="19" t="s">
        <v>70</v>
      </c>
      <c r="E2" s="8"/>
      <c r="G2" s="9" t="s">
        <v>47</v>
      </c>
      <c r="J2" s="15" t="s">
        <v>72</v>
      </c>
      <c r="K2" s="16" t="s">
        <v>63</v>
      </c>
      <c r="L2" s="16" t="s">
        <v>64</v>
      </c>
      <c r="M2" s="11" t="s">
        <v>69</v>
      </c>
      <c r="N2" t="s">
        <v>65</v>
      </c>
      <c r="O2" s="1" t="s">
        <v>71</v>
      </c>
      <c r="P2" s="31" t="s">
        <v>80</v>
      </c>
    </row>
    <row r="3" spans="1:16" x14ac:dyDescent="0.25">
      <c r="F3" s="5"/>
      <c r="G3" s="10"/>
    </row>
    <row r="4" spans="1:16" x14ac:dyDescent="0.25">
      <c r="A4" s="1" t="s">
        <v>1</v>
      </c>
      <c r="B4" s="5" t="s">
        <v>29</v>
      </c>
      <c r="C4" s="5" t="s">
        <v>49</v>
      </c>
      <c r="D4" s="16">
        <v>118</v>
      </c>
      <c r="E4" s="4" t="s">
        <v>37</v>
      </c>
      <c r="F4" s="5" t="s">
        <v>2</v>
      </c>
      <c r="G4" s="10">
        <v>2</v>
      </c>
      <c r="H4">
        <v>1975</v>
      </c>
      <c r="I4">
        <v>1720</v>
      </c>
      <c r="K4" s="16">
        <v>216</v>
      </c>
      <c r="L4" s="16">
        <v>576</v>
      </c>
      <c r="M4" s="11">
        <v>12</v>
      </c>
      <c r="N4" s="12">
        <f>SUM(D4*M4)</f>
        <v>1416</v>
      </c>
      <c r="O4" s="27">
        <f>SUM(J4+K4+L4+N4)</f>
        <v>2208</v>
      </c>
    </row>
    <row r="5" spans="1:16" x14ac:dyDescent="0.25">
      <c r="A5" s="1" t="s">
        <v>54</v>
      </c>
      <c r="B5" s="5" t="s">
        <v>30</v>
      </c>
      <c r="C5" s="5" t="s">
        <v>48</v>
      </c>
      <c r="D5" s="16">
        <v>56.5</v>
      </c>
      <c r="E5" s="4" t="s">
        <v>28</v>
      </c>
      <c r="F5" s="5"/>
      <c r="G5" s="10">
        <v>2</v>
      </c>
      <c r="H5">
        <v>1975</v>
      </c>
      <c r="I5">
        <v>1730</v>
      </c>
      <c r="L5" s="16">
        <v>910</v>
      </c>
      <c r="M5" s="11">
        <v>9</v>
      </c>
      <c r="N5" s="12">
        <f>SUM(D5*M5)</f>
        <v>508.5</v>
      </c>
      <c r="O5" s="27">
        <f t="shared" ref="O5:O68" si="0">SUM(J5+K5+L5+N5)</f>
        <v>1418.5</v>
      </c>
    </row>
    <row r="6" spans="1:16" x14ac:dyDescent="0.25">
      <c r="F6" s="5"/>
      <c r="G6" s="10"/>
      <c r="N6" s="12"/>
      <c r="O6" s="27"/>
    </row>
    <row r="7" spans="1:16" ht="30" x14ac:dyDescent="0.25">
      <c r="B7" s="5" t="s">
        <v>35</v>
      </c>
      <c r="C7" s="5" t="s">
        <v>48</v>
      </c>
      <c r="D7" s="16">
        <v>56.5</v>
      </c>
      <c r="E7" s="4" t="s">
        <v>32</v>
      </c>
      <c r="F7" s="5" t="s">
        <v>2</v>
      </c>
      <c r="G7" s="10">
        <v>2</v>
      </c>
      <c r="H7">
        <v>2000</v>
      </c>
      <c r="I7">
        <v>2500</v>
      </c>
      <c r="K7" s="16">
        <v>528</v>
      </c>
      <c r="L7" s="16">
        <v>1346</v>
      </c>
      <c r="M7" s="11">
        <v>30</v>
      </c>
      <c r="N7" s="12">
        <f>SUM(D7*M7)</f>
        <v>1695</v>
      </c>
      <c r="O7" s="27">
        <f t="shared" si="0"/>
        <v>3569</v>
      </c>
    </row>
    <row r="8" spans="1:16" x14ac:dyDescent="0.25">
      <c r="D8" s="16">
        <v>56.5</v>
      </c>
      <c r="F8" s="5" t="s">
        <v>2</v>
      </c>
      <c r="G8" s="10">
        <v>1</v>
      </c>
      <c r="H8">
        <v>2000</v>
      </c>
      <c r="I8">
        <v>2520</v>
      </c>
      <c r="K8" s="16">
        <v>264</v>
      </c>
      <c r="L8" s="16">
        <v>673</v>
      </c>
      <c r="M8" s="11">
        <v>15</v>
      </c>
      <c r="N8" s="12">
        <f>SUM(D8*M8)</f>
        <v>847.5</v>
      </c>
      <c r="O8" s="27">
        <f t="shared" si="0"/>
        <v>1784.5</v>
      </c>
    </row>
    <row r="9" spans="1:16" x14ac:dyDescent="0.25">
      <c r="F9" s="5"/>
      <c r="G9" s="10"/>
      <c r="N9" s="12"/>
      <c r="O9" s="27"/>
      <c r="P9" s="32">
        <f>SUM(O4:O8)</f>
        <v>8980</v>
      </c>
    </row>
    <row r="10" spans="1:16" ht="30" x14ac:dyDescent="0.25">
      <c r="A10" s="1" t="s">
        <v>3</v>
      </c>
      <c r="B10" s="5" t="s">
        <v>35</v>
      </c>
      <c r="C10" s="5" t="s">
        <v>48</v>
      </c>
      <c r="D10" s="16">
        <v>56.5</v>
      </c>
      <c r="E10" s="4" t="s">
        <v>51</v>
      </c>
      <c r="F10" s="5" t="s">
        <v>4</v>
      </c>
      <c r="G10" s="10">
        <v>1</v>
      </c>
      <c r="H10">
        <v>3925</v>
      </c>
      <c r="I10">
        <v>2500</v>
      </c>
      <c r="K10" s="16">
        <v>264</v>
      </c>
      <c r="L10" s="16">
        <v>1346</v>
      </c>
      <c r="M10" s="11">
        <v>30</v>
      </c>
      <c r="N10" s="12">
        <f>SUM(D10*M10)</f>
        <v>1695</v>
      </c>
      <c r="O10" s="27">
        <f t="shared" si="0"/>
        <v>3305</v>
      </c>
    </row>
    <row r="11" spans="1:16" x14ac:dyDescent="0.25">
      <c r="B11" s="5" t="s">
        <v>33</v>
      </c>
      <c r="C11" s="5" t="s">
        <v>48</v>
      </c>
      <c r="D11" s="16">
        <v>56.5</v>
      </c>
      <c r="E11" s="4" t="s">
        <v>52</v>
      </c>
      <c r="F11" s="5"/>
      <c r="G11" s="10">
        <v>1</v>
      </c>
      <c r="H11">
        <v>3925</v>
      </c>
      <c r="L11" s="16">
        <v>1065</v>
      </c>
      <c r="M11" s="11">
        <v>4.5</v>
      </c>
      <c r="N11" s="12">
        <f>SUM(D11*M11)</f>
        <v>254.25</v>
      </c>
      <c r="O11" s="27">
        <f t="shared" si="0"/>
        <v>1319.25</v>
      </c>
    </row>
    <row r="12" spans="1:16" x14ac:dyDescent="0.25">
      <c r="B12" s="5" t="s">
        <v>43</v>
      </c>
      <c r="C12" s="5" t="s">
        <v>48</v>
      </c>
      <c r="D12" s="16">
        <v>56.5</v>
      </c>
      <c r="E12" s="4" t="s">
        <v>34</v>
      </c>
      <c r="F12" s="5"/>
      <c r="G12" s="10">
        <v>2</v>
      </c>
      <c r="H12">
        <v>610</v>
      </c>
      <c r="I12">
        <v>1730</v>
      </c>
      <c r="L12" s="16">
        <v>552</v>
      </c>
      <c r="M12" s="11">
        <v>5</v>
      </c>
      <c r="N12" s="12">
        <f>SUM(D12*M12)</f>
        <v>282.5</v>
      </c>
      <c r="O12" s="27">
        <f t="shared" si="0"/>
        <v>834.5</v>
      </c>
    </row>
    <row r="13" spans="1:16" x14ac:dyDescent="0.25">
      <c r="F13" s="5"/>
      <c r="G13" s="10"/>
      <c r="N13" s="12"/>
      <c r="O13" s="27"/>
      <c r="P13" s="32">
        <f>SUM(O10:O12)</f>
        <v>5458.75</v>
      </c>
    </row>
    <row r="14" spans="1:16" x14ac:dyDescent="0.25">
      <c r="F14" s="5"/>
      <c r="G14" s="10"/>
      <c r="N14" s="12"/>
      <c r="O14" s="27"/>
    </row>
    <row r="15" spans="1:16" ht="30" x14ac:dyDescent="0.25">
      <c r="A15" s="1" t="s">
        <v>5</v>
      </c>
      <c r="B15" s="5" t="s">
        <v>35</v>
      </c>
      <c r="C15" s="5" t="s">
        <v>48</v>
      </c>
      <c r="D15" s="16">
        <v>56.5</v>
      </c>
      <c r="E15" s="4" t="s">
        <v>53</v>
      </c>
      <c r="F15" s="5" t="s">
        <v>4</v>
      </c>
      <c r="G15" s="10">
        <v>1</v>
      </c>
      <c r="H15">
        <v>2400</v>
      </c>
      <c r="I15">
        <v>2500</v>
      </c>
      <c r="K15" s="16">
        <v>245</v>
      </c>
      <c r="L15" s="16">
        <v>807</v>
      </c>
      <c r="M15" s="11">
        <v>18</v>
      </c>
      <c r="N15" s="12">
        <f>SUM(D15*M15)</f>
        <v>1017</v>
      </c>
      <c r="O15" s="27">
        <f t="shared" si="0"/>
        <v>2069</v>
      </c>
    </row>
    <row r="16" spans="1:16" x14ac:dyDescent="0.25">
      <c r="A16" s="1" t="s">
        <v>74</v>
      </c>
      <c r="B16" s="5" t="s">
        <v>43</v>
      </c>
      <c r="C16" s="5" t="s">
        <v>48</v>
      </c>
      <c r="D16" s="16">
        <v>56.5</v>
      </c>
      <c r="E16" s="4" t="s">
        <v>28</v>
      </c>
      <c r="F16" s="5"/>
      <c r="G16" s="10">
        <v>2</v>
      </c>
      <c r="H16">
        <v>620</v>
      </c>
      <c r="I16">
        <v>1735</v>
      </c>
      <c r="L16" s="16">
        <v>552</v>
      </c>
      <c r="M16" s="11">
        <v>5</v>
      </c>
      <c r="N16" s="12">
        <f>SUM(D16*M16)</f>
        <v>282.5</v>
      </c>
      <c r="O16" s="27">
        <f t="shared" si="0"/>
        <v>834.5</v>
      </c>
    </row>
    <row r="17" spans="1:17" x14ac:dyDescent="0.25">
      <c r="F17" s="5"/>
      <c r="G17" s="10"/>
      <c r="N17" s="12"/>
      <c r="O17" s="27"/>
    </row>
    <row r="18" spans="1:17" x14ac:dyDescent="0.25">
      <c r="A18" s="5" t="s">
        <v>54</v>
      </c>
      <c r="B18" s="5" t="s">
        <v>27</v>
      </c>
      <c r="C18" s="5" t="s">
        <v>48</v>
      </c>
      <c r="D18" s="16">
        <v>56.5</v>
      </c>
      <c r="E18" s="4" t="s">
        <v>38</v>
      </c>
      <c r="F18" s="5"/>
      <c r="G18" s="10">
        <v>2</v>
      </c>
      <c r="H18">
        <v>1975</v>
      </c>
      <c r="I18">
        <v>1725</v>
      </c>
      <c r="L18" s="16">
        <v>910</v>
      </c>
      <c r="M18" s="11">
        <v>9</v>
      </c>
      <c r="N18" s="12">
        <f>SUM(D18*M18)</f>
        <v>508.5</v>
      </c>
      <c r="O18" s="27">
        <f t="shared" si="0"/>
        <v>1418.5</v>
      </c>
    </row>
    <row r="19" spans="1:17" x14ac:dyDescent="0.25">
      <c r="A19" s="5" t="s">
        <v>54</v>
      </c>
      <c r="B19" s="5" t="s">
        <v>36</v>
      </c>
      <c r="C19" s="5" t="s">
        <v>50</v>
      </c>
      <c r="D19" s="16">
        <v>118</v>
      </c>
      <c r="E19" s="4" t="s">
        <v>37</v>
      </c>
      <c r="F19" s="5" t="s">
        <v>2</v>
      </c>
      <c r="G19" s="10">
        <v>2</v>
      </c>
      <c r="H19">
        <v>1975</v>
      </c>
      <c r="I19">
        <v>1725</v>
      </c>
      <c r="K19" s="16">
        <v>216</v>
      </c>
      <c r="L19" s="16">
        <v>576</v>
      </c>
      <c r="M19" s="11">
        <v>12</v>
      </c>
      <c r="N19" s="12">
        <f>SUM(D19*M19)</f>
        <v>1416</v>
      </c>
      <c r="O19" s="27">
        <f t="shared" si="0"/>
        <v>2208</v>
      </c>
    </row>
    <row r="20" spans="1:17" x14ac:dyDescent="0.25">
      <c r="F20" s="5"/>
      <c r="G20" s="10"/>
      <c r="N20" s="12"/>
      <c r="O20" s="27"/>
      <c r="P20" s="32">
        <f>SUM(O15:O19)</f>
        <v>6530</v>
      </c>
    </row>
    <row r="21" spans="1:17" x14ac:dyDescent="0.25">
      <c r="F21" s="5"/>
      <c r="G21" s="10"/>
      <c r="N21" s="12"/>
      <c r="O21" s="27"/>
    </row>
    <row r="22" spans="1:17" x14ac:dyDescent="0.25">
      <c r="A22" s="1" t="s">
        <v>6</v>
      </c>
      <c r="B22" s="5" t="s">
        <v>58</v>
      </c>
      <c r="C22" s="4" t="s">
        <v>7</v>
      </c>
      <c r="D22" s="20">
        <v>82</v>
      </c>
      <c r="E22" s="4" t="s">
        <v>37</v>
      </c>
      <c r="F22" s="5" t="s">
        <v>2</v>
      </c>
      <c r="G22" s="3">
        <v>1</v>
      </c>
      <c r="H22">
        <v>1740</v>
      </c>
      <c r="I22">
        <v>1500</v>
      </c>
      <c r="K22" s="16">
        <v>108</v>
      </c>
      <c r="L22" s="16">
        <v>288</v>
      </c>
      <c r="M22" s="11">
        <v>5</v>
      </c>
      <c r="N22" s="12">
        <f>SUM(D22*M22)</f>
        <v>410</v>
      </c>
      <c r="O22" s="27">
        <f t="shared" si="0"/>
        <v>806</v>
      </c>
    </row>
    <row r="23" spans="1:17" x14ac:dyDescent="0.25">
      <c r="C23" s="4" t="s">
        <v>7</v>
      </c>
      <c r="D23" s="20">
        <v>82</v>
      </c>
      <c r="E23" s="4" t="s">
        <v>37</v>
      </c>
      <c r="F23" s="5" t="s">
        <v>55</v>
      </c>
      <c r="G23" s="3">
        <v>1</v>
      </c>
      <c r="H23">
        <v>3500</v>
      </c>
      <c r="I23">
        <v>2295</v>
      </c>
      <c r="K23" s="16">
        <v>158</v>
      </c>
      <c r="L23" s="16">
        <v>518</v>
      </c>
      <c r="M23" s="11">
        <v>9</v>
      </c>
      <c r="N23" s="12">
        <f>SUM(D23*M23)</f>
        <v>738</v>
      </c>
      <c r="O23" s="27">
        <f t="shared" si="0"/>
        <v>1414</v>
      </c>
    </row>
    <row r="24" spans="1:17" x14ac:dyDescent="0.25">
      <c r="C24" s="4" t="s">
        <v>7</v>
      </c>
      <c r="D24" s="20">
        <v>82</v>
      </c>
      <c r="E24" s="4" t="s">
        <v>37</v>
      </c>
      <c r="F24" s="5" t="s">
        <v>2</v>
      </c>
      <c r="G24" s="3">
        <v>1</v>
      </c>
      <c r="H24">
        <v>1180</v>
      </c>
      <c r="I24">
        <v>1500</v>
      </c>
      <c r="K24" s="16">
        <v>108</v>
      </c>
      <c r="L24" s="16">
        <v>230</v>
      </c>
      <c r="M24" s="11">
        <v>3</v>
      </c>
      <c r="N24" s="12">
        <f>SUM(D24*M24)</f>
        <v>246</v>
      </c>
      <c r="O24" s="27">
        <f t="shared" si="0"/>
        <v>584</v>
      </c>
    </row>
    <row r="25" spans="1:17" x14ac:dyDescent="0.25">
      <c r="C25" s="4" t="s">
        <v>7</v>
      </c>
      <c r="D25" s="20">
        <v>82</v>
      </c>
      <c r="E25" s="4" t="s">
        <v>37</v>
      </c>
      <c r="F25" s="5" t="s">
        <v>55</v>
      </c>
      <c r="G25" s="3">
        <v>1</v>
      </c>
      <c r="H25">
        <v>3500</v>
      </c>
      <c r="I25">
        <v>2310</v>
      </c>
      <c r="K25" s="16">
        <v>158</v>
      </c>
      <c r="L25" s="16">
        <v>518</v>
      </c>
      <c r="M25" s="11">
        <v>9</v>
      </c>
      <c r="N25" s="12">
        <f>SUM(D25*M25)</f>
        <v>738</v>
      </c>
      <c r="O25" s="27">
        <f t="shared" si="0"/>
        <v>1414</v>
      </c>
    </row>
    <row r="26" spans="1:17" x14ac:dyDescent="0.25">
      <c r="C26" s="4" t="s">
        <v>7</v>
      </c>
      <c r="D26" s="20">
        <v>82</v>
      </c>
      <c r="E26" s="4" t="s">
        <v>37</v>
      </c>
      <c r="F26" s="5" t="s">
        <v>2</v>
      </c>
      <c r="G26" s="3">
        <v>1</v>
      </c>
      <c r="H26">
        <v>1180</v>
      </c>
      <c r="I26">
        <v>1500</v>
      </c>
      <c r="K26" s="16">
        <v>108</v>
      </c>
      <c r="L26" s="16">
        <v>230</v>
      </c>
      <c r="M26" s="11">
        <v>3</v>
      </c>
      <c r="N26" s="12">
        <f>SUM(D26*M26)</f>
        <v>246</v>
      </c>
      <c r="O26" s="27">
        <f t="shared" si="0"/>
        <v>584</v>
      </c>
    </row>
    <row r="27" spans="1:17" x14ac:dyDescent="0.25">
      <c r="F27" s="5"/>
      <c r="G27" s="10"/>
      <c r="N27" s="12"/>
      <c r="O27" s="27"/>
    </row>
    <row r="28" spans="1:17" x14ac:dyDescent="0.25">
      <c r="A28" s="1" t="s">
        <v>8</v>
      </c>
      <c r="B28" s="5" t="s">
        <v>58</v>
      </c>
      <c r="C28" s="4" t="s">
        <v>7</v>
      </c>
      <c r="D28" s="20">
        <v>82</v>
      </c>
      <c r="E28" s="4" t="s">
        <v>37</v>
      </c>
      <c r="F28" s="5" t="s">
        <v>2</v>
      </c>
      <c r="G28" s="10">
        <v>1</v>
      </c>
      <c r="H28">
        <v>795</v>
      </c>
      <c r="I28">
        <v>2270</v>
      </c>
      <c r="K28" s="16">
        <v>84</v>
      </c>
      <c r="L28" s="16">
        <v>213</v>
      </c>
      <c r="M28" s="11">
        <v>2</v>
      </c>
      <c r="N28" s="12">
        <f>SUM(D28*M28)</f>
        <v>164</v>
      </c>
      <c r="O28" s="27">
        <f t="shared" si="0"/>
        <v>461</v>
      </c>
    </row>
    <row r="29" spans="1:17" x14ac:dyDescent="0.25">
      <c r="F29" s="5"/>
      <c r="G29" s="10"/>
      <c r="N29" s="12"/>
      <c r="O29" s="27"/>
      <c r="P29" s="32">
        <f>SUM(O22:O28)</f>
        <v>5263</v>
      </c>
    </row>
    <row r="30" spans="1:17" s="13" customFormat="1" x14ac:dyDescent="0.25">
      <c r="A30" s="21" t="s">
        <v>9</v>
      </c>
      <c r="B30" s="13" t="s">
        <v>31</v>
      </c>
      <c r="C30" s="6" t="s">
        <v>10</v>
      </c>
      <c r="D30" s="22">
        <v>64</v>
      </c>
      <c r="E30" s="6" t="s">
        <v>39</v>
      </c>
      <c r="F30" s="13" t="s">
        <v>4</v>
      </c>
      <c r="G30" s="14">
        <v>1</v>
      </c>
      <c r="H30" s="13">
        <v>2300</v>
      </c>
      <c r="I30" s="13">
        <v>2650</v>
      </c>
      <c r="J30" s="15"/>
      <c r="K30" s="15">
        <v>124</v>
      </c>
      <c r="L30" s="15">
        <v>539</v>
      </c>
      <c r="M30" s="11">
        <v>16</v>
      </c>
      <c r="N30" s="23">
        <f>SUM(D30*M30)</f>
        <v>1024</v>
      </c>
      <c r="O30" s="27">
        <f t="shared" si="0"/>
        <v>1687</v>
      </c>
      <c r="Q30" s="31" t="s">
        <v>67</v>
      </c>
    </row>
    <row r="31" spans="1:17" s="13" customFormat="1" x14ac:dyDescent="0.25">
      <c r="A31" s="21"/>
      <c r="B31" s="13" t="s">
        <v>59</v>
      </c>
      <c r="C31" s="6" t="s">
        <v>10</v>
      </c>
      <c r="D31" s="22">
        <v>64</v>
      </c>
      <c r="E31" s="6" t="s">
        <v>52</v>
      </c>
      <c r="G31" s="14">
        <v>1</v>
      </c>
      <c r="H31" s="13">
        <v>2300</v>
      </c>
      <c r="J31" s="15"/>
      <c r="K31" s="15"/>
      <c r="L31" s="15">
        <v>639</v>
      </c>
      <c r="M31" s="11">
        <v>3</v>
      </c>
      <c r="N31" s="23">
        <f>SUM(D31*M31)</f>
        <v>192</v>
      </c>
      <c r="O31" s="27">
        <f t="shared" si="0"/>
        <v>831</v>
      </c>
      <c r="P31" s="31"/>
    </row>
    <row r="32" spans="1:17" s="13" customFormat="1" x14ac:dyDescent="0.25">
      <c r="A32" s="21"/>
      <c r="D32" s="15"/>
      <c r="E32" s="6"/>
      <c r="G32" s="14"/>
      <c r="J32" s="15"/>
      <c r="K32" s="15"/>
      <c r="L32" s="15"/>
      <c r="M32" s="11"/>
      <c r="N32" s="23"/>
      <c r="O32" s="27"/>
      <c r="P32" s="32">
        <f>SUM(O30:O31)</f>
        <v>2518</v>
      </c>
    </row>
    <row r="33" spans="1:16" s="13" customFormat="1" x14ac:dyDescent="0.25">
      <c r="A33" s="21" t="s">
        <v>11</v>
      </c>
      <c r="B33" s="13" t="s">
        <v>60</v>
      </c>
      <c r="C33" s="13" t="s">
        <v>73</v>
      </c>
      <c r="D33" s="15"/>
      <c r="E33" s="6" t="s">
        <v>41</v>
      </c>
      <c r="G33" s="14">
        <v>2</v>
      </c>
      <c r="H33" s="13">
        <v>1770</v>
      </c>
      <c r="I33" s="13">
        <v>1500</v>
      </c>
      <c r="J33" s="15">
        <v>424</v>
      </c>
      <c r="K33" s="15"/>
      <c r="L33" s="15"/>
      <c r="M33" s="11"/>
      <c r="N33" s="23">
        <f>SUM(D33*M33)</f>
        <v>0</v>
      </c>
      <c r="O33" s="27">
        <f t="shared" si="0"/>
        <v>424</v>
      </c>
      <c r="P33" s="31"/>
    </row>
    <row r="34" spans="1:16" s="13" customFormat="1" x14ac:dyDescent="0.25">
      <c r="A34" s="21"/>
      <c r="D34" s="15"/>
      <c r="E34" s="6"/>
      <c r="G34" s="14">
        <v>1</v>
      </c>
      <c r="H34" s="13">
        <v>620</v>
      </c>
      <c r="I34" s="13">
        <v>1500</v>
      </c>
      <c r="J34" s="17">
        <v>133</v>
      </c>
      <c r="K34" s="15"/>
      <c r="L34" s="15"/>
      <c r="M34" s="11"/>
      <c r="N34" s="23">
        <f>SUM(D34*M34)</f>
        <v>0</v>
      </c>
      <c r="O34" s="27">
        <f t="shared" si="0"/>
        <v>133</v>
      </c>
      <c r="P34" s="31"/>
    </row>
    <row r="35" spans="1:16" s="13" customFormat="1" ht="34.5" customHeight="1" x14ac:dyDescent="0.25">
      <c r="A35" s="21"/>
      <c r="B35" s="13" t="s">
        <v>42</v>
      </c>
      <c r="C35" s="6" t="s">
        <v>12</v>
      </c>
      <c r="D35" s="22">
        <v>110</v>
      </c>
      <c r="E35" s="24" t="s">
        <v>56</v>
      </c>
      <c r="F35" s="13" t="s">
        <v>2</v>
      </c>
      <c r="G35" s="14">
        <v>1</v>
      </c>
      <c r="H35" s="13">
        <v>3550</v>
      </c>
      <c r="I35" s="13">
        <v>1505</v>
      </c>
      <c r="J35" s="15"/>
      <c r="K35" s="15">
        <v>145</v>
      </c>
      <c r="L35" s="15">
        <v>518</v>
      </c>
      <c r="M35" s="11">
        <v>9</v>
      </c>
      <c r="N35" s="23">
        <f>SUM(D35*M35)</f>
        <v>990</v>
      </c>
      <c r="O35" s="27">
        <f t="shared" si="0"/>
        <v>1653</v>
      </c>
      <c r="P35" s="31"/>
    </row>
    <row r="36" spans="1:16" s="13" customFormat="1" x14ac:dyDescent="0.25">
      <c r="A36" s="21"/>
      <c r="D36" s="15">
        <v>110</v>
      </c>
      <c r="E36" s="6"/>
      <c r="G36" s="14">
        <v>1</v>
      </c>
      <c r="H36" s="13">
        <v>620</v>
      </c>
      <c r="I36" s="13">
        <v>1505</v>
      </c>
      <c r="J36" s="15"/>
      <c r="K36" s="15">
        <v>82</v>
      </c>
      <c r="L36" s="15">
        <v>115</v>
      </c>
      <c r="M36" s="11">
        <v>2</v>
      </c>
      <c r="N36" s="23">
        <f>SUM(D36*M36)</f>
        <v>220</v>
      </c>
      <c r="O36" s="27">
        <f t="shared" si="0"/>
        <v>417</v>
      </c>
      <c r="P36" s="31"/>
    </row>
    <row r="37" spans="1:16" s="13" customFormat="1" x14ac:dyDescent="0.25">
      <c r="A37" s="21"/>
      <c r="D37" s="15"/>
      <c r="E37" s="6"/>
      <c r="G37" s="14"/>
      <c r="J37" s="15"/>
      <c r="K37" s="15"/>
      <c r="L37" s="15"/>
      <c r="M37" s="11"/>
      <c r="N37" s="23"/>
      <c r="O37" s="27"/>
      <c r="P37" s="32">
        <f>SUM(O33:O36)</f>
        <v>2627</v>
      </c>
    </row>
    <row r="38" spans="1:16" s="13" customFormat="1" x14ac:dyDescent="0.25">
      <c r="A38" s="21" t="s">
        <v>13</v>
      </c>
      <c r="B38" s="13" t="s">
        <v>58</v>
      </c>
      <c r="C38" s="6" t="s">
        <v>12</v>
      </c>
      <c r="D38" s="22">
        <v>110</v>
      </c>
      <c r="E38" s="6" t="s">
        <v>37</v>
      </c>
      <c r="F38" s="13" t="s">
        <v>2</v>
      </c>
      <c r="G38" s="14">
        <v>1</v>
      </c>
      <c r="H38" s="13">
        <v>615</v>
      </c>
      <c r="I38" s="13">
        <v>1505</v>
      </c>
      <c r="J38" s="15"/>
      <c r="K38" s="15">
        <v>82</v>
      </c>
      <c r="L38" s="15">
        <v>186</v>
      </c>
      <c r="M38" s="11">
        <v>2</v>
      </c>
      <c r="N38" s="23">
        <f>SUM(D38*M38)</f>
        <v>220</v>
      </c>
      <c r="O38" s="27">
        <f t="shared" si="0"/>
        <v>488</v>
      </c>
      <c r="P38" s="32"/>
    </row>
    <row r="39" spans="1:16" s="13" customFormat="1" x14ac:dyDescent="0.25">
      <c r="A39" s="21"/>
      <c r="D39" s="15"/>
      <c r="E39" s="6"/>
      <c r="G39" s="14"/>
      <c r="J39" s="15"/>
      <c r="K39" s="15"/>
      <c r="L39" s="15"/>
      <c r="M39" s="11"/>
      <c r="N39" s="23"/>
      <c r="O39" s="27"/>
      <c r="P39" s="33">
        <v>488</v>
      </c>
    </row>
    <row r="40" spans="1:16" s="13" customFormat="1" ht="30" x14ac:dyDescent="0.25">
      <c r="A40" s="21" t="s">
        <v>14</v>
      </c>
      <c r="B40" s="13" t="s">
        <v>43</v>
      </c>
      <c r="C40" s="6" t="s">
        <v>77</v>
      </c>
      <c r="D40" s="22">
        <v>68</v>
      </c>
      <c r="E40" s="6" t="s">
        <v>44</v>
      </c>
      <c r="G40" s="14">
        <v>1</v>
      </c>
      <c r="H40" s="13">
        <v>940</v>
      </c>
      <c r="I40" s="13">
        <v>1505</v>
      </c>
      <c r="J40" s="15"/>
      <c r="K40" s="15"/>
      <c r="L40" s="15">
        <v>301</v>
      </c>
      <c r="M40" s="11">
        <v>2</v>
      </c>
      <c r="N40" s="23">
        <f>SUM(D40*M40)</f>
        <v>136</v>
      </c>
      <c r="O40" s="27">
        <f t="shared" si="0"/>
        <v>437</v>
      </c>
      <c r="P40" s="31"/>
    </row>
    <row r="41" spans="1:16" x14ac:dyDescent="0.25">
      <c r="C41" s="4"/>
      <c r="D41" s="22">
        <v>68</v>
      </c>
      <c r="F41" s="5"/>
      <c r="G41" s="3">
        <v>2</v>
      </c>
      <c r="H41">
        <v>615</v>
      </c>
      <c r="I41">
        <v>1505</v>
      </c>
      <c r="L41" s="16">
        <v>474</v>
      </c>
      <c r="M41" s="11">
        <v>4</v>
      </c>
      <c r="N41" s="12">
        <f>SUM(D44*M41)</f>
        <v>288</v>
      </c>
      <c r="O41" s="27">
        <f t="shared" si="0"/>
        <v>762</v>
      </c>
    </row>
    <row r="42" spans="1:16" x14ac:dyDescent="0.25">
      <c r="C42" s="4"/>
      <c r="D42" s="22">
        <v>68</v>
      </c>
      <c r="F42" s="5"/>
      <c r="G42" s="3">
        <v>1</v>
      </c>
      <c r="H42">
        <v>2190</v>
      </c>
      <c r="I42">
        <v>1505</v>
      </c>
      <c r="L42" s="16">
        <v>481</v>
      </c>
      <c r="M42" s="11">
        <v>4</v>
      </c>
      <c r="N42" s="12">
        <f>SUM(D42*M42)</f>
        <v>272</v>
      </c>
      <c r="O42" s="27">
        <f t="shared" si="0"/>
        <v>753</v>
      </c>
    </row>
    <row r="43" spans="1:16" x14ac:dyDescent="0.25">
      <c r="F43" s="5"/>
      <c r="G43" s="10"/>
      <c r="N43" s="12"/>
      <c r="O43" s="27"/>
      <c r="P43" s="32">
        <f>SUM(O40:O42)</f>
        <v>1952</v>
      </c>
    </row>
    <row r="44" spans="1:16" x14ac:dyDescent="0.25">
      <c r="A44" s="1" t="s">
        <v>15</v>
      </c>
      <c r="B44" s="5" t="s">
        <v>43</v>
      </c>
      <c r="C44" s="4" t="s">
        <v>16</v>
      </c>
      <c r="D44" s="20">
        <v>72</v>
      </c>
      <c r="E44" s="4" t="s">
        <v>44</v>
      </c>
      <c r="F44" s="5"/>
      <c r="G44" s="10">
        <v>1</v>
      </c>
      <c r="H44">
        <v>2190</v>
      </c>
      <c r="I44">
        <v>1495</v>
      </c>
      <c r="L44" s="16">
        <v>481</v>
      </c>
      <c r="M44" s="11">
        <v>4</v>
      </c>
      <c r="N44" s="12">
        <f>SUM(D44*M44)</f>
        <v>288</v>
      </c>
      <c r="O44" s="27">
        <f t="shared" si="0"/>
        <v>769</v>
      </c>
    </row>
    <row r="45" spans="1:16" x14ac:dyDescent="0.25">
      <c r="F45" s="5"/>
      <c r="G45" s="10"/>
      <c r="N45" s="12"/>
      <c r="O45" s="27"/>
      <c r="P45" s="32">
        <f>SUM(O44)</f>
        <v>769</v>
      </c>
    </row>
    <row r="46" spans="1:16" x14ac:dyDescent="0.25">
      <c r="A46" s="1" t="s">
        <v>17</v>
      </c>
      <c r="B46" s="5" t="s">
        <v>58</v>
      </c>
      <c r="C46" s="4" t="s">
        <v>12</v>
      </c>
      <c r="D46" s="15">
        <v>110</v>
      </c>
      <c r="E46" s="4" t="s">
        <v>37</v>
      </c>
      <c r="F46" s="5" t="s">
        <v>2</v>
      </c>
      <c r="G46" s="10">
        <v>1</v>
      </c>
      <c r="H46">
        <v>845</v>
      </c>
      <c r="I46">
        <v>1495</v>
      </c>
      <c r="L46" s="16">
        <v>213</v>
      </c>
      <c r="M46" s="11">
        <v>2.5</v>
      </c>
      <c r="N46" s="12">
        <f>SUM(D46*M46)</f>
        <v>275</v>
      </c>
      <c r="O46" s="27">
        <f t="shared" si="0"/>
        <v>488</v>
      </c>
    </row>
    <row r="47" spans="1:16" x14ac:dyDescent="0.25">
      <c r="F47" s="5"/>
      <c r="G47" s="10"/>
      <c r="N47" s="12"/>
      <c r="O47" s="27"/>
      <c r="P47" s="32">
        <f>SUM(O46)</f>
        <v>488</v>
      </c>
    </row>
    <row r="48" spans="1:16" ht="30" x14ac:dyDescent="0.25">
      <c r="A48" s="1" t="s">
        <v>19</v>
      </c>
      <c r="B48" s="5" t="s">
        <v>61</v>
      </c>
      <c r="C48" s="4" t="s">
        <v>76</v>
      </c>
      <c r="D48" s="20">
        <v>49.5</v>
      </c>
      <c r="E48" s="4" t="s">
        <v>51</v>
      </c>
      <c r="F48" s="5" t="s">
        <v>4</v>
      </c>
      <c r="G48" s="10">
        <v>1</v>
      </c>
      <c r="H48">
        <v>2900</v>
      </c>
      <c r="I48">
        <v>2630</v>
      </c>
      <c r="K48" s="16">
        <v>222</v>
      </c>
      <c r="L48" s="16">
        <v>1089</v>
      </c>
      <c r="M48" s="11">
        <v>32</v>
      </c>
      <c r="N48" s="12">
        <f>SUM(D48*M48)</f>
        <v>1584</v>
      </c>
      <c r="O48" s="27">
        <f t="shared" si="0"/>
        <v>2895</v>
      </c>
    </row>
    <row r="49" spans="1:16" x14ac:dyDescent="0.25">
      <c r="B49" s="5" t="s">
        <v>33</v>
      </c>
      <c r="C49" s="4" t="s">
        <v>18</v>
      </c>
      <c r="D49" s="20">
        <v>49.5</v>
      </c>
      <c r="E49" s="4" t="s">
        <v>52</v>
      </c>
      <c r="F49" s="5"/>
      <c r="G49" s="10">
        <v>1</v>
      </c>
      <c r="H49">
        <v>2900</v>
      </c>
      <c r="L49" s="16">
        <v>852</v>
      </c>
      <c r="M49" s="11">
        <v>3</v>
      </c>
      <c r="N49" s="12">
        <f>SUM(D49*M49)</f>
        <v>148.5</v>
      </c>
      <c r="O49" s="27">
        <f t="shared" si="0"/>
        <v>1000.5</v>
      </c>
    </row>
    <row r="50" spans="1:16" x14ac:dyDescent="0.25">
      <c r="D50" s="20"/>
      <c r="F50" s="5"/>
      <c r="G50" s="10"/>
      <c r="N50" s="12"/>
      <c r="O50" s="27"/>
    </row>
    <row r="51" spans="1:16" x14ac:dyDescent="0.25">
      <c r="B51" s="5" t="s">
        <v>57</v>
      </c>
      <c r="C51" s="4" t="s">
        <v>18</v>
      </c>
      <c r="D51" s="20">
        <v>49.5</v>
      </c>
      <c r="E51" s="4" t="s">
        <v>28</v>
      </c>
      <c r="F51" s="5"/>
      <c r="G51" s="3">
        <v>2</v>
      </c>
      <c r="H51">
        <v>920</v>
      </c>
      <c r="I51">
        <v>1800</v>
      </c>
      <c r="L51" s="16">
        <v>664</v>
      </c>
      <c r="M51" s="11">
        <v>6</v>
      </c>
      <c r="N51" s="12">
        <f>SUM(D51*M51)</f>
        <v>297</v>
      </c>
      <c r="O51" s="27">
        <f t="shared" si="0"/>
        <v>961</v>
      </c>
    </row>
    <row r="52" spans="1:16" x14ac:dyDescent="0.25">
      <c r="D52" s="20">
        <v>49.5</v>
      </c>
      <c r="F52" s="5"/>
      <c r="G52" s="3">
        <v>1</v>
      </c>
      <c r="H52">
        <v>1150</v>
      </c>
      <c r="I52">
        <v>1800</v>
      </c>
      <c r="L52" s="16">
        <v>366</v>
      </c>
      <c r="M52" s="11">
        <v>3</v>
      </c>
      <c r="N52" s="12">
        <f>SUM(D51*M52)</f>
        <v>148.5</v>
      </c>
      <c r="O52" s="27">
        <f t="shared" si="0"/>
        <v>514.5</v>
      </c>
    </row>
    <row r="53" spans="1:16" x14ac:dyDescent="0.25">
      <c r="B53" s="5" t="s">
        <v>33</v>
      </c>
      <c r="C53" s="4" t="s">
        <v>18</v>
      </c>
      <c r="D53" s="20">
        <v>49.5</v>
      </c>
      <c r="E53" s="4" t="s">
        <v>75</v>
      </c>
      <c r="F53" s="5"/>
      <c r="G53" s="3">
        <v>2</v>
      </c>
      <c r="H53">
        <v>920</v>
      </c>
      <c r="L53" s="16">
        <v>852</v>
      </c>
      <c r="M53" s="11">
        <v>3</v>
      </c>
      <c r="N53" s="12">
        <f>SUM(D53*M53)</f>
        <v>148.5</v>
      </c>
      <c r="O53" s="27">
        <f t="shared" si="0"/>
        <v>1000.5</v>
      </c>
    </row>
    <row r="54" spans="1:16" x14ac:dyDescent="0.25">
      <c r="D54" s="20">
        <v>49.5</v>
      </c>
      <c r="E54" s="6"/>
      <c r="F54" s="5"/>
      <c r="G54" s="3">
        <v>1</v>
      </c>
      <c r="H54">
        <v>1150</v>
      </c>
      <c r="L54" s="16">
        <v>426</v>
      </c>
      <c r="M54" s="11">
        <v>2</v>
      </c>
      <c r="N54" s="12">
        <f>SUM(D54*M54)</f>
        <v>99</v>
      </c>
      <c r="O54" s="27">
        <f t="shared" si="0"/>
        <v>525</v>
      </c>
    </row>
    <row r="55" spans="1:16" x14ac:dyDescent="0.25">
      <c r="N55" s="12"/>
      <c r="O55" s="27"/>
      <c r="P55" s="32">
        <f>SUM(O48:O54)</f>
        <v>6896.5</v>
      </c>
    </row>
    <row r="56" spans="1:16" x14ac:dyDescent="0.25">
      <c r="A56" s="1" t="s">
        <v>20</v>
      </c>
      <c r="B56" s="5" t="s">
        <v>58</v>
      </c>
      <c r="C56" s="4" t="s">
        <v>12</v>
      </c>
      <c r="D56" s="15">
        <v>110</v>
      </c>
      <c r="E56" s="4" t="s">
        <v>37</v>
      </c>
      <c r="F56" s="5" t="s">
        <v>2</v>
      </c>
      <c r="G56" s="3">
        <v>1</v>
      </c>
      <c r="H56">
        <v>845</v>
      </c>
      <c r="I56">
        <v>1495</v>
      </c>
      <c r="K56" s="16">
        <v>82</v>
      </c>
      <c r="L56" s="16">
        <v>213</v>
      </c>
      <c r="M56" s="11">
        <v>2.5</v>
      </c>
      <c r="N56" s="12">
        <f>SUM(D56*M56)</f>
        <v>275</v>
      </c>
      <c r="O56" s="27">
        <f t="shared" si="0"/>
        <v>570</v>
      </c>
    </row>
    <row r="57" spans="1:16" x14ac:dyDescent="0.25">
      <c r="D57" s="15">
        <v>110</v>
      </c>
      <c r="E57" s="6"/>
      <c r="F57" s="5"/>
      <c r="G57" s="3">
        <v>1</v>
      </c>
      <c r="H57">
        <v>845</v>
      </c>
      <c r="I57">
        <v>1505</v>
      </c>
      <c r="K57" s="16">
        <v>82</v>
      </c>
      <c r="L57" s="16">
        <v>213</v>
      </c>
      <c r="M57" s="11">
        <v>2.5</v>
      </c>
      <c r="N57" s="12">
        <f>SUM(D57*M57)</f>
        <v>275</v>
      </c>
      <c r="O57" s="27">
        <f t="shared" si="0"/>
        <v>570</v>
      </c>
    </row>
    <row r="58" spans="1:16" x14ac:dyDescent="0.25">
      <c r="E58" s="6"/>
      <c r="F58" s="5"/>
      <c r="N58" s="12"/>
      <c r="O58" s="27"/>
      <c r="P58" s="32">
        <f>SUM(O56:O57)</f>
        <v>1140</v>
      </c>
    </row>
    <row r="59" spans="1:16" x14ac:dyDescent="0.25">
      <c r="A59" s="1" t="s">
        <v>21</v>
      </c>
      <c r="B59" s="5" t="s">
        <v>57</v>
      </c>
      <c r="C59" s="5" t="s">
        <v>62</v>
      </c>
      <c r="D59" s="25">
        <v>60</v>
      </c>
      <c r="E59" s="6" t="s">
        <v>28</v>
      </c>
      <c r="F59" s="5"/>
      <c r="G59" s="3">
        <v>2</v>
      </c>
      <c r="H59">
        <v>2050</v>
      </c>
      <c r="I59">
        <v>1800</v>
      </c>
      <c r="L59" s="16">
        <v>506</v>
      </c>
      <c r="M59" s="11">
        <v>5</v>
      </c>
      <c r="N59" s="12">
        <f>SUM(D59*M59)</f>
        <v>300</v>
      </c>
      <c r="O59" s="27">
        <f t="shared" si="0"/>
        <v>806</v>
      </c>
    </row>
    <row r="60" spans="1:16" x14ac:dyDescent="0.25">
      <c r="B60" s="5" t="s">
        <v>33</v>
      </c>
      <c r="C60" s="5" t="s">
        <v>62</v>
      </c>
      <c r="D60" s="25">
        <v>60</v>
      </c>
      <c r="E60" s="4" t="s">
        <v>75</v>
      </c>
      <c r="F60" s="5"/>
      <c r="G60" s="3">
        <v>2</v>
      </c>
      <c r="H60">
        <v>2050</v>
      </c>
      <c r="L60" s="16">
        <v>1278</v>
      </c>
      <c r="M60" s="11">
        <v>3</v>
      </c>
      <c r="N60" s="12">
        <f>SUM(D60*M60)</f>
        <v>180</v>
      </c>
      <c r="O60" s="27">
        <f t="shared" si="0"/>
        <v>1458</v>
      </c>
    </row>
    <row r="61" spans="1:16" x14ac:dyDescent="0.25">
      <c r="E61" s="6"/>
      <c r="F61" s="5"/>
      <c r="G61" s="10"/>
      <c r="N61" s="12"/>
      <c r="O61" s="27"/>
      <c r="P61" s="32">
        <f>SUM(O59:O60)</f>
        <v>2264</v>
      </c>
    </row>
    <row r="62" spans="1:16" x14ac:dyDescent="0.25">
      <c r="A62" s="1" t="s">
        <v>22</v>
      </c>
      <c r="B62" s="5" t="s">
        <v>58</v>
      </c>
      <c r="C62" s="4" t="s">
        <v>12</v>
      </c>
      <c r="D62" s="15">
        <v>110</v>
      </c>
      <c r="E62" s="4" t="s">
        <v>37</v>
      </c>
      <c r="F62" s="5" t="s">
        <v>2</v>
      </c>
      <c r="G62" s="10">
        <v>1</v>
      </c>
      <c r="H62">
        <v>615</v>
      </c>
      <c r="I62">
        <v>1500</v>
      </c>
      <c r="K62" s="16">
        <v>82</v>
      </c>
      <c r="L62" s="16">
        <v>155</v>
      </c>
      <c r="M62" s="11">
        <v>2</v>
      </c>
      <c r="N62" s="12">
        <f>SUM(D62*M62)</f>
        <v>220</v>
      </c>
      <c r="O62" s="27">
        <f t="shared" si="0"/>
        <v>457</v>
      </c>
    </row>
    <row r="63" spans="1:16" x14ac:dyDescent="0.25">
      <c r="F63" s="5"/>
      <c r="G63" s="10"/>
      <c r="N63" s="12"/>
      <c r="O63" s="27"/>
      <c r="P63" s="32">
        <f>SUM(O61:O62)</f>
        <v>457</v>
      </c>
    </row>
    <row r="64" spans="1:16" x14ac:dyDescent="0.25">
      <c r="A64" s="1" t="s">
        <v>23</v>
      </c>
      <c r="B64" s="5" t="s">
        <v>40</v>
      </c>
      <c r="C64" s="5" t="s">
        <v>45</v>
      </c>
      <c r="E64" s="4" t="s">
        <v>46</v>
      </c>
      <c r="F64" s="5"/>
      <c r="G64" s="10">
        <v>2</v>
      </c>
      <c r="H64" t="s">
        <v>66</v>
      </c>
      <c r="J64" s="15">
        <v>282</v>
      </c>
      <c r="N64" s="12">
        <f>SUM(D64*M64)</f>
        <v>0</v>
      </c>
      <c r="O64" s="27">
        <f t="shared" si="0"/>
        <v>282</v>
      </c>
    </row>
    <row r="65" spans="1:16" ht="30" x14ac:dyDescent="0.25">
      <c r="B65" s="5" t="s">
        <v>43</v>
      </c>
      <c r="C65" s="4" t="s">
        <v>78</v>
      </c>
      <c r="D65" s="20">
        <v>49.9</v>
      </c>
      <c r="E65" s="4" t="s">
        <v>28</v>
      </c>
      <c r="F65" s="5"/>
      <c r="G65" s="10">
        <v>1</v>
      </c>
      <c r="H65">
        <v>1500</v>
      </c>
      <c r="I65">
        <v>1150</v>
      </c>
      <c r="L65" s="16">
        <v>346</v>
      </c>
      <c r="M65" s="11">
        <v>4.5</v>
      </c>
      <c r="N65" s="12">
        <f>SUM(D65*M65)</f>
        <v>224.54999999999998</v>
      </c>
      <c r="O65" s="27">
        <f t="shared" si="0"/>
        <v>570.54999999999995</v>
      </c>
    </row>
    <row r="66" spans="1:16" x14ac:dyDescent="0.25">
      <c r="F66" s="5"/>
      <c r="G66" s="10"/>
      <c r="N66" s="12"/>
      <c r="O66" s="27"/>
      <c r="P66" s="32">
        <f>SUM(O64:O65)</f>
        <v>852.55</v>
      </c>
    </row>
    <row r="67" spans="1:16" ht="19.5" customHeight="1" x14ac:dyDescent="0.25">
      <c r="A67" s="1" t="s">
        <v>24</v>
      </c>
      <c r="B67" s="5" t="s">
        <v>58</v>
      </c>
      <c r="C67" s="26" t="s">
        <v>12</v>
      </c>
      <c r="D67" s="15">
        <v>110</v>
      </c>
      <c r="E67" s="4" t="s">
        <v>37</v>
      </c>
      <c r="F67" s="5" t="s">
        <v>2</v>
      </c>
      <c r="G67" s="10">
        <v>1</v>
      </c>
      <c r="H67">
        <v>1500</v>
      </c>
      <c r="I67">
        <v>1025</v>
      </c>
      <c r="K67" s="16">
        <v>92</v>
      </c>
      <c r="L67" s="16">
        <v>230</v>
      </c>
      <c r="M67" s="11">
        <v>4</v>
      </c>
      <c r="N67" s="12">
        <f>SUM(D67*M67)</f>
        <v>440</v>
      </c>
      <c r="O67" s="27">
        <f t="shared" si="0"/>
        <v>762</v>
      </c>
    </row>
    <row r="68" spans="1:16" x14ac:dyDescent="0.25">
      <c r="O68" s="27"/>
      <c r="P68" s="32">
        <f>SUM(O66:O67)</f>
        <v>762</v>
      </c>
    </row>
    <row r="69" spans="1:16" x14ac:dyDescent="0.25">
      <c r="F69" s="5"/>
      <c r="G69" s="10"/>
      <c r="O69" s="27"/>
    </row>
    <row r="70" spans="1:16" ht="24" customHeight="1" x14ac:dyDescent="0.25">
      <c r="A70" s="1" t="s">
        <v>68</v>
      </c>
      <c r="F70" s="5"/>
      <c r="G70" s="10"/>
      <c r="O70" s="27">
        <f>SUM(O4:O69)</f>
        <v>47445.8</v>
      </c>
      <c r="P70" s="33">
        <f>SUM(P4:P68)</f>
        <v>47445.8</v>
      </c>
    </row>
    <row r="71" spans="1:16" x14ac:dyDescent="0.25">
      <c r="F71" s="5"/>
      <c r="G71" s="10"/>
      <c r="N71" s="28"/>
      <c r="O71" s="27"/>
    </row>
    <row r="72" spans="1:16" x14ac:dyDescent="0.25">
      <c r="F72" s="5"/>
      <c r="G72" s="10"/>
      <c r="N72" s="29" t="s">
        <v>79</v>
      </c>
      <c r="O72" s="27">
        <v>2640</v>
      </c>
    </row>
    <row r="73" spans="1:16" x14ac:dyDescent="0.25">
      <c r="O73" s="30">
        <f>SUM(O70:O72)</f>
        <v>50085.8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dcterms:created xsi:type="dcterms:W3CDTF">2020-10-15T16:41:45Z</dcterms:created>
  <dcterms:modified xsi:type="dcterms:W3CDTF">2020-10-17T14:52:58Z</dcterms:modified>
</cp:coreProperties>
</file>