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fVkJANBc2eHUb78ksKmpqawI7fx/YmfaElc5Q6uDQAzxSnE5aDJoGrJiuHJ9vPsJC4HNXwgCZimfKM2FY1yc3g==" workbookSaltValue="8GcT/4GEvqGneFQ8BPhHUA==" workbookSpinCount="100000" lockStructure="1"/>
  <bookViews>
    <workbookView xWindow="-105" yWindow="-105" windowWidth="19425" windowHeight="1042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<sst xmlns="http://schemas.openxmlformats.org/spreadsheetml/2006/main" count="44" uniqueCount="44">
  <si>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</si>
  <si>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</si>
  <si>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</si>
  <si>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</si>
  <si>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</si>
  <si>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</si>
  <si>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</si>
  <si>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</si>
  <si>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SCL20791304</t>
  </si>
  <si>
    <t>Customer Name</t>
  </si>
  <si>
    <t>Mrs Alison Laurens</t>
  </si>
  <si>
    <t>Dealer Order No</t>
  </si>
  <si>
    <t>SO10425 Laurens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</si>
  <si>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</si>
  <si>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</si>
  <si>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</si>
  <si>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</si>
  <si>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</si>
  <si>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</si>
  <si>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</si>
  <si>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Entrance </t>
  </si>
  <si>
    <t xml:space="preserve">Entrance 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</si>
  <si>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</si>
  <si>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</si>
  <si>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</si>
  <si>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</si>
  <si>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</si>
  <si>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</si>
  <si>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</si>
  <si>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</si>
  <si>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</si>
  <si>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</si>
  <si>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</si>
  <si>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</si>
  <si>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</si>
  <si>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</si>
  <si>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</si>
  <si>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Left Frame damaged on the hinge side</t>
  </si>
  <si>
    <t>Send replacement Frame</t>
  </si>
  <si>
    <t>requested</t>
  </si>
  <si>
    <t>COVERED (Subject to factory approval)</t>
  </si>
  <si>
    <t>Sea</t>
  </si>
  <si>
    <t>S:CRAFT</t>
  </si>
  <si>
    <t>SCED36547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</si>
</sst>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70" t="s">
        <v>43</v>
      </c>
      <c r="I5" s="71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76">
        <v>44172</v>
      </c>
      <c r="I9" s="71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77" t="s">
        <v>37</v>
      </c>
      <c r="D20" s="78"/>
      <c r="E20" s="78"/>
      <c r="F20" s="78"/>
      <c r="G20" s="66" t="s">
        <v>38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22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2" t="s">
        <v>23</v>
      </c>
      <c r="C42" s="21" t="s">
        <v>39</v>
      </c>
      <c r="D42" s="2" t="s">
        <v>24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>
      <c r="G46" s="23"/>
    </row>
    <row r="47" spans="1:18" ht="18" customHeight="1">
      <c r="A47" s="73" t="s">
        <v>27</v>
      </c>
      <c r="B47" s="74"/>
      <c r="C47" s="74"/>
      <c r="D47" s="75"/>
      <c r="G47" s="24" t="s">
        <v>28</v>
      </c>
      <c r="H47" s="67" t="s">
        <v>41</v>
      </c>
      <c r="I47" s="68"/>
    </row>
    <row r="48" spans="1:18">
      <c r="A48" s="25"/>
      <c r="B48" s="26"/>
      <c r="C48" s="26"/>
      <c r="D48" s="27"/>
      <c r="G48" s="28"/>
    </row>
    <row r="49" spans="1:9" ht="18" customHeight="1">
      <c r="A49" s="63" t="s">
        <v>40</v>
      </c>
      <c r="B49" s="64"/>
      <c r="C49" s="64"/>
      <c r="D49" s="65"/>
      <c r="G49" s="24" t="s">
        <v>29</v>
      </c>
      <c r="H49" s="67"/>
      <c r="I49" s="68"/>
    </row>
    <row r="50" spans="1:9">
      <c r="A50" s="63" t="s">
        <v>30</v>
      </c>
      <c r="B50" s="64"/>
      <c r="C50" s="64"/>
      <c r="D50" s="65"/>
      <c r="G50" s="24"/>
    </row>
    <row r="51" spans="1:9" ht="18" customHeight="1">
      <c r="A51" s="63" t="str">
        <f>IF(A49="Covered","Subject to factory approval.","")</f>
        <v/>
      </c>
      <c r="B51" s="64"/>
      <c r="C51" s="64"/>
      <c r="D51" s="65"/>
      <c r="G51" s="24" t="s">
        <v>31</v>
      </c>
      <c r="H51" s="67"/>
      <c r="I51" s="68"/>
    </row>
    <row r="52" spans="1:9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>
      <c r="G53" s="24" t="s">
        <v>32</v>
      </c>
      <c r="H53" s="67">
        <f>(Net_Product_Value+Net_Freight_Value)*0.2</f>
        <v>0</v>
      </c>
      <c r="I53" s="68"/>
    </row>
    <row r="54" spans="1:9">
      <c r="G54" s="24"/>
    </row>
    <row r="55" spans="1:9" ht="18" customHeight="1">
      <c r="G55" s="24" t="s">
        <v>33</v>
      </c>
      <c r="H55" s="67">
        <f>Net_Product_Value+Net_Freight_Value+H53</f>
        <v>0</v>
      </c>
      <c r="I55" s="6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34</v>
      </c>
      <c r="D58" s="26"/>
      <c r="E58" s="26"/>
      <c r="F58" s="26" t="s">
        <v>42</v>
      </c>
      <c r="G58" s="26"/>
      <c r="H58" s="26"/>
      <c r="I58" s="27"/>
    </row>
    <row r="59" spans="1:9">
      <c r="A59" s="25"/>
      <c r="B59" s="26"/>
      <c r="C59" s="26" t="s">
        <v>35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36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2020-12-07T14:06:25Z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