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13_ncr:1_{376A3ECF-4A3F-42FC-AC2A-A5CAE4B85C41}" xr6:coauthVersionLast="45" xr6:coauthVersionMax="45" xr10:uidLastSave="{00000000-0000-0000-0000-000000000000}"/>
  <bookViews>
    <workbookView xWindow="-28395" yWindow="1095" windowWidth="26775" windowHeight="14865" xr2:uid="{00000000-000D-0000-FFFF-FFFF00000000}"/>
  </bookViews>
  <sheets>
    <sheet name="11&quot; Sales Order No Line V.A.T." sheetId="1" r:id="rId1"/>
  </sheets>
  <definedNames>
    <definedName name="_xlnm.Print_Area" localSheetId="0">'11" Sales Order No Line V.A.T.'!$A$1:$P$56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" i="1" l="1"/>
  <c r="P50" i="1" s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7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7" i="1"/>
  <c r="P51" i="1" l="1"/>
</calcChain>
</file>

<file path=xl/sharedStrings.xml><?xml version="1.0" encoding="utf-8"?>
<sst xmlns="http://schemas.openxmlformats.org/spreadsheetml/2006/main" count="88" uniqueCount="88">
  <si>
    <t>COL0001</t>
  </si>
  <si>
    <t>DURA SILVER CABINETS</t>
  </si>
  <si>
    <t>COL2004</t>
  </si>
  <si>
    <t>RAL 2004 - PURE ORANGE BP</t>
  </si>
  <si>
    <t>COL0000</t>
  </si>
  <si>
    <t>Colour change charge</t>
  </si>
  <si>
    <t>M</t>
  </si>
  <si>
    <t>Orange Pinstripe</t>
  </si>
  <si>
    <t>RS062</t>
  </si>
  <si>
    <t>Rack shelving w/double doors 1200x600x2000mm (inc 4 shelves)</t>
  </si>
  <si>
    <t>RC905/F</t>
  </si>
  <si>
    <t>900 Series - 5 drawers/FEET</t>
  </si>
  <si>
    <t>BU090</t>
  </si>
  <si>
    <t>Base unit/2 double doors/shelf on feet 900mm</t>
  </si>
  <si>
    <t>BU014</t>
  </si>
  <si>
    <t>Base unit/1 locking door on feet 600mm</t>
  </si>
  <si>
    <t>BPEGSD060</t>
  </si>
  <si>
    <t>Back Panel 600 1 single, 1 dbl sckts (Pettress)</t>
  </si>
  <si>
    <t>MES002SS</t>
  </si>
  <si>
    <t>Stain steel 13A Metal clad 2G elec socket Blk - 23SS132DPB</t>
  </si>
  <si>
    <t>MES003SS</t>
  </si>
  <si>
    <t>Stain steel 13A Metal clad 1G swit fused spur Blk - 23SPU13B</t>
  </si>
  <si>
    <t>BP090300</t>
  </si>
  <si>
    <t>Blank back panel 900x300mm</t>
  </si>
  <si>
    <t>BP090</t>
  </si>
  <si>
    <t>Blank back panel 900mm</t>
  </si>
  <si>
    <t>WU090</t>
  </si>
  <si>
    <t>Wall cabinet with o/head door &amp; gas struts 900mm</t>
  </si>
  <si>
    <t>WU060</t>
  </si>
  <si>
    <t>Wall cabinet with o/head door &amp; gas struts 600mm</t>
  </si>
  <si>
    <t>BK001</t>
  </si>
  <si>
    <t>Back Straps for wall unit, back panel &amp; base unit</t>
  </si>
  <si>
    <t>BK008</t>
  </si>
  <si>
    <t>Back Straps for base unit &amp; 300mm high back panel</t>
  </si>
  <si>
    <t>SIP50</t>
  </si>
  <si>
    <t>Side Infill Panel 50mm deep in 1.2mm steel</t>
  </si>
  <si>
    <t>UCL001</t>
  </si>
  <si>
    <t>Under Cabinet LED British Plug</t>
  </si>
  <si>
    <t>UCL090</t>
  </si>
  <si>
    <t>Under Cabinet LED 900</t>
  </si>
  <si>
    <t>UCL060</t>
  </si>
  <si>
    <t>Under cabinet LED 600</t>
  </si>
  <si>
    <t>UCL003</t>
  </si>
  <si>
    <t>Under cabinet LED side capping LEFT side</t>
  </si>
  <si>
    <t>UCL004</t>
  </si>
  <si>
    <t>Under cabinet LED side capping RIGHT side</t>
  </si>
  <si>
    <t>PLI055</t>
  </si>
  <si>
    <t>Plinth plate for side of base unit with set back legs</t>
  </si>
  <si>
    <t>PLI060</t>
  </si>
  <si>
    <t>Plinth plate for front of 600mm base unit &amp; side</t>
  </si>
  <si>
    <t>PLI092</t>
  </si>
  <si>
    <t>Plinth plate for front of 900mm base unit</t>
  </si>
  <si>
    <t>PLI120</t>
  </si>
  <si>
    <t>Plinth plate for front of 1200mm base unit</t>
  </si>
  <si>
    <t>DUHDG8</t>
  </si>
  <si>
    <t>Dura Heavy Duty Store Panel - 8ft</t>
  </si>
  <si>
    <t>DUHDMS001</t>
  </si>
  <si>
    <t>Dura  Heavy Duty Mounting Strip</t>
  </si>
  <si>
    <t>SWHDFSG001</t>
  </si>
  <si>
    <t>StoreWall heavy duty flat strip Grey 2440mm</t>
  </si>
  <si>
    <t>SWHDLLG001</t>
  </si>
  <si>
    <t>StoreWall heavy duty Large L Grey 2440mm</t>
  </si>
  <si>
    <t>DUAS001</t>
  </si>
  <si>
    <t>Dura 2.5 Single Hook with Twist Lock</t>
  </si>
  <si>
    <t>DUAS005</t>
  </si>
  <si>
    <t>Dura Heavy Duty Utility Hook with Twist Lock</t>
  </si>
  <si>
    <t>DUAS008</t>
  </si>
  <si>
    <t>Dura Bike Hook with Twist Lock</t>
  </si>
  <si>
    <t>DUAS009</t>
  </si>
  <si>
    <t>Dura Heavy Duty Cradle Hook with Twist Lock</t>
  </si>
  <si>
    <t>DUAS010</t>
  </si>
  <si>
    <t>Dura Heavy Duty Tool Hook with Twist Lock</t>
  </si>
  <si>
    <t>DUAS011</t>
  </si>
  <si>
    <t>Dura Heavy Duty Universal Hook with Twist Lock</t>
  </si>
  <si>
    <t>DUAS201</t>
  </si>
  <si>
    <t>Dura Heavy Duty Shallow Basket with Twist Lock</t>
  </si>
  <si>
    <t>DUAS202</t>
  </si>
  <si>
    <t>Dura Heavy Duty Deep Basket with Twist Lock</t>
  </si>
  <si>
    <t>EFT7-220</t>
  </si>
  <si>
    <t>Dark Grey 7mm Raised Disk Tile</t>
  </si>
  <si>
    <t>ERS7-221</t>
  </si>
  <si>
    <t>Dark Grey 7mm Ramp Strip</t>
  </si>
  <si>
    <t>DELIVERY</t>
  </si>
  <si>
    <t xml:space="preserve">Delivery of all items quoted </t>
  </si>
  <si>
    <t xml:space="preserve">Fitting,  - flooring and Units </t>
  </si>
  <si>
    <t>INSTALLATION</t>
  </si>
  <si>
    <t xml:space="preserve">Plus GST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</si>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</sst>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>
    <font>
      <sz val="11"/>
      <name val="Calibri"/>
    </font>
    <font>
      <sz val="1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1"/>
      <name val="Calibri"/>
    </font>
    <font>
      <b/>
      <sz val="11"/>
      <color rgb="FF000000"/>
      <name val="Arial"/>
      <family val="2"/>
    </font>
    <font>
      <sz val="10"/>
      <name val="Tahoma"/>
      <family val="2"/>
    </font>
    <font>
      <sz val="11"/>
      <color rgb="FF000000"/>
      <name val="Arial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Fill="1" applyBorder="1"/>
    <xf numFmtId="0" fontId="2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44" fontId="4" fillId="0" borderId="0" xfId="1" applyFont="1" applyFill="1" applyBorder="1" applyAlignment="1">
      <alignment horizontal="left"/>
    </xf>
    <xf numFmtId="44" fontId="2" fillId="0" borderId="0" xfId="1" applyFont="1" applyAlignment="1">
      <alignment horizontal="left"/>
    </xf>
    <xf numFmtId="44" fontId="1" fillId="0" borderId="0" xfId="1" applyFont="1"/>
    <xf numFmtId="44" fontId="1" fillId="0" borderId="0" xfId="1" applyFont="1" applyFill="1" applyBorder="1"/>
    <xf numFmtId="44" fontId="4" fillId="0" borderId="0" xfId="1" applyFont="1" applyAlignment="1">
      <alignment horizontal="left"/>
    </xf>
    <xf numFmtId="44" fontId="4" fillId="0" borderId="0" xfId="1" applyFont="1" applyFill="1" applyBorder="1" applyAlignment="1">
      <alignment horizontal="left"/>
    </xf>
    <xf numFmtId="44" fontId="1" fillId="0" borderId="0" xfId="1" applyFont="1" applyFill="1" applyBorder="1"/>
    <xf numFmtId="44" fontId="4" fillId="0" borderId="0" xfId="1" applyFont="1" applyFill="1" applyBorder="1" applyAlignment="1"/>
    <xf numFmtId="0" fontId="7" fillId="0" borderId="0" xfId="0" applyNumberFormat="1" applyFont="1"/>
    <xf numFmtId="44" fontId="6" fillId="0" borderId="0" xfId="1" applyFont="1" applyFill="1" applyBorder="1" applyAlignment="1"/>
    <xf numFmtId="44" fontId="8" fillId="0" borderId="0" xfId="1" applyFont="1" applyFill="1" applyBorder="1" applyAlignment="1"/>
    <xf numFmtId="0" fontId="9" fillId="0" borderId="0" xfId="0" applyNumberFormat="1" applyFont="1"/>
    <xf numFmtId="44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18856</xdr:colOff>
      <xdr:row>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AF068C-468C-4F5E-8DFB-CB82D20C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534331" cy="498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104776</xdr:rowOff>
    </xdr:from>
    <xdr:to>
      <xdr:col>16</xdr:col>
      <xdr:colOff>123825</xdr:colOff>
      <xdr:row>54</xdr:row>
      <xdr:rowOff>141426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D7D232-B442-47B7-84DF-96462442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63626"/>
          <a:ext cx="9639300" cy="53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2"/>
  <sheetViews>
    <sheetView tabSelected="1" workbookViewId="0">
      <selection activeCell="R6" sqref="R6"/>
    </sheetView>
  </sheetViews>
  <sheetFormatPr defaultRowHeight="12.75"/>
  <cols>
    <col min="1" max="1" width="6.85546875" style="1" customWidth="1"/>
    <col min="2" max="2" width="20.42578125" style="1" customWidth="1"/>
    <col min="3" max="3" width="17.42578125" style="1" customWidth="1"/>
    <col min="4" max="4" width="27" style="1" customWidth="1"/>
    <col min="5" max="5" width="5.7109375" style="1" customWidth="1"/>
    <col min="6" max="6" width="23.7109375" style="1" customWidth="1"/>
    <col min="7" max="7" width="4.140625" style="1" customWidth="1"/>
    <col min="8" max="8" width="5.42578125" style="1" customWidth="1"/>
    <col min="9" max="9" width="4.28515625" style="1" customWidth="1"/>
    <col min="10" max="10" width="6" style="12" hidden="1" customWidth="1"/>
    <col min="11" max="13" width="3.42578125" style="12" hidden="1" customWidth="1"/>
    <col min="14" max="14" width="14.140625" style="12" customWidth="1"/>
    <col min="15" max="15" width="3.28515625" style="12" hidden="1" customWidth="1"/>
    <col min="16" max="16" width="13.5703125" style="1" customWidth="1"/>
    <col min="17" max="17" width="11.5703125" style="1" bestFit="1" customWidth="1"/>
    <col min="18" max="16384" width="9.140625" style="1"/>
  </cols>
  <sheetData>
    <row r="1" spans="2:16" ht="373.5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2:16">
      <c r="B2" s="7"/>
      <c r="C2" s="6"/>
      <c r="D2" s="6"/>
      <c r="H2" s="8"/>
      <c r="I2" s="6"/>
      <c r="J2" s="6"/>
      <c r="K2" s="6"/>
      <c r="L2" s="6"/>
      <c r="M2" s="6"/>
      <c r="N2" s="2"/>
      <c r="O2" s="11"/>
    </row>
    <row r="3" spans="2:16">
      <c r="B3" s="7"/>
      <c r="C3" s="6"/>
      <c r="D3" s="6"/>
    </row>
    <row r="4" spans="2:16">
      <c r="B4" s="7"/>
      <c r="C4" s="6"/>
      <c r="D4" s="6"/>
      <c r="H4" s="8"/>
      <c r="I4" s="6"/>
      <c r="J4" s="6"/>
      <c r="K4" s="6"/>
      <c r="L4" s="6"/>
      <c r="M4" s="6"/>
      <c r="N4" s="2"/>
      <c r="O4" s="11"/>
    </row>
    <row r="5" spans="2:16" ht="14.25">
      <c r="B5" s="4">
        <v>1</v>
      </c>
      <c r="C5" s="3" t="s">
        <v>0</v>
      </c>
      <c r="D5" s="9" t="s">
        <v>1</v>
      </c>
      <c r="E5" s="6"/>
      <c r="F5" s="6"/>
      <c r="G5" s="6"/>
      <c r="H5" s="6"/>
      <c r="I5" s="6"/>
      <c r="J5" s="10"/>
      <c r="K5" s="13"/>
      <c r="L5" s="13"/>
      <c r="M5" s="13"/>
      <c r="N5" s="16"/>
      <c r="O5" s="14"/>
    </row>
    <row r="6" spans="2:16" ht="14.25">
      <c r="B6" s="4">
        <v>1</v>
      </c>
      <c r="C6" s="3" t="s">
        <v>2</v>
      </c>
      <c r="D6" s="9" t="s">
        <v>3</v>
      </c>
      <c r="E6" s="6"/>
      <c r="F6" s="6"/>
      <c r="G6" s="6"/>
      <c r="H6" s="6"/>
      <c r="I6" s="6"/>
      <c r="J6" s="10"/>
      <c r="K6" s="13"/>
      <c r="L6" s="13"/>
      <c r="M6" s="13"/>
      <c r="N6" s="16"/>
      <c r="O6" s="14"/>
    </row>
    <row r="7" spans="2:16" ht="14.25">
      <c r="B7" s="4">
        <v>1</v>
      </c>
      <c r="C7" s="3" t="s">
        <v>4</v>
      </c>
      <c r="D7" s="9" t="s">
        <v>5</v>
      </c>
      <c r="E7" s="6"/>
      <c r="F7" s="6"/>
      <c r="G7" s="6"/>
      <c r="H7" s="6"/>
      <c r="I7" s="6"/>
      <c r="J7" s="10">
        <v>390.24</v>
      </c>
      <c r="K7" s="13"/>
      <c r="L7" s="13"/>
      <c r="M7" s="13"/>
      <c r="N7" s="14">
        <f>SUM(J7*0.1)+J7</f>
        <v>429.26400000000001</v>
      </c>
      <c r="O7" s="14">
        <v>390.24</v>
      </c>
      <c r="P7" s="14">
        <f>SUM(O7*0.1)+O7</f>
        <v>429.26400000000001</v>
      </c>
    </row>
    <row r="8" spans="2:16" ht="14.25">
      <c r="B8" s="4">
        <v>0</v>
      </c>
      <c r="C8" s="3" t="s">
        <v>6</v>
      </c>
      <c r="D8" s="9" t="s">
        <v>7</v>
      </c>
      <c r="E8" s="6"/>
      <c r="F8" s="6"/>
      <c r="G8" s="6"/>
      <c r="H8" s="6"/>
      <c r="I8" s="6"/>
      <c r="J8" s="10"/>
      <c r="K8" s="13"/>
      <c r="L8" s="13"/>
      <c r="M8" s="13"/>
      <c r="N8" s="14"/>
      <c r="O8" s="14"/>
      <c r="P8" s="14"/>
    </row>
    <row r="9" spans="2:16" ht="14.25">
      <c r="B9" s="4">
        <v>1</v>
      </c>
      <c r="C9" s="3" t="s">
        <v>8</v>
      </c>
      <c r="D9" s="9" t="s">
        <v>9</v>
      </c>
      <c r="E9" s="6"/>
      <c r="F9" s="6"/>
      <c r="G9" s="6"/>
      <c r="H9" s="6"/>
      <c r="I9" s="6"/>
      <c r="J9" s="10">
        <v>695</v>
      </c>
      <c r="K9" s="13"/>
      <c r="L9" s="13"/>
      <c r="M9" s="13"/>
      <c r="N9" s="14">
        <f t="shared" ref="N8:N45" si="0">SUM(J9*0.1)+J9</f>
        <v>764.5</v>
      </c>
      <c r="O9" s="14">
        <v>695</v>
      </c>
      <c r="P9" s="14">
        <f t="shared" ref="P8:P45" si="1">SUM(O9*0.1)+O9</f>
        <v>764.5</v>
      </c>
    </row>
    <row r="10" spans="2:16" ht="14.25">
      <c r="B10" s="4">
        <v>1</v>
      </c>
      <c r="C10" s="3" t="s">
        <v>10</v>
      </c>
      <c r="D10" s="9" t="s">
        <v>11</v>
      </c>
      <c r="E10" s="6"/>
      <c r="F10" s="6"/>
      <c r="G10" s="6"/>
      <c r="H10" s="6"/>
      <c r="I10" s="6"/>
      <c r="J10" s="10">
        <v>1127.1600000000001</v>
      </c>
      <c r="K10" s="13"/>
      <c r="L10" s="13"/>
      <c r="M10" s="13"/>
      <c r="N10" s="14">
        <f t="shared" si="0"/>
        <v>1239.8760000000002</v>
      </c>
      <c r="O10" s="14">
        <v>1127.1600000000001</v>
      </c>
      <c r="P10" s="14">
        <f t="shared" si="1"/>
        <v>1239.8760000000002</v>
      </c>
    </row>
    <row r="11" spans="2:16" ht="14.25">
      <c r="B11" s="4">
        <v>1</v>
      </c>
      <c r="C11" s="3" t="s">
        <v>12</v>
      </c>
      <c r="D11" s="9" t="s">
        <v>13</v>
      </c>
      <c r="E11" s="6"/>
      <c r="F11" s="6"/>
      <c r="G11" s="6"/>
      <c r="H11" s="6"/>
      <c r="I11" s="6"/>
      <c r="J11" s="10">
        <v>464.89</v>
      </c>
      <c r="K11" s="13"/>
      <c r="L11" s="13"/>
      <c r="M11" s="13"/>
      <c r="N11" s="14">
        <f t="shared" si="0"/>
        <v>511.37900000000002</v>
      </c>
      <c r="O11" s="14">
        <v>464.89</v>
      </c>
      <c r="P11" s="14">
        <f t="shared" si="1"/>
        <v>511.37900000000002</v>
      </c>
    </row>
    <row r="12" spans="2:16" ht="14.25">
      <c r="B12" s="4">
        <v>1</v>
      </c>
      <c r="C12" s="3" t="s">
        <v>14</v>
      </c>
      <c r="D12" s="9" t="s">
        <v>15</v>
      </c>
      <c r="E12" s="6"/>
      <c r="F12" s="6"/>
      <c r="G12" s="6"/>
      <c r="H12" s="6"/>
      <c r="I12" s="6"/>
      <c r="J12" s="10">
        <v>384.61</v>
      </c>
      <c r="K12" s="13"/>
      <c r="L12" s="13"/>
      <c r="M12" s="13"/>
      <c r="N12" s="14">
        <f t="shared" si="0"/>
        <v>423.07100000000003</v>
      </c>
      <c r="O12" s="14">
        <v>384.61</v>
      </c>
      <c r="P12" s="14">
        <f t="shared" si="1"/>
        <v>423.07100000000003</v>
      </c>
    </row>
    <row r="13" spans="2:16" ht="14.25">
      <c r="B13" s="4">
        <v>1</v>
      </c>
      <c r="C13" s="3" t="s">
        <v>16</v>
      </c>
      <c r="D13" s="9" t="s">
        <v>17</v>
      </c>
      <c r="E13" s="6"/>
      <c r="F13" s="6"/>
      <c r="G13" s="6"/>
      <c r="H13" s="6"/>
      <c r="I13" s="6"/>
      <c r="J13" s="10">
        <v>43.44</v>
      </c>
      <c r="K13" s="13"/>
      <c r="L13" s="13"/>
      <c r="M13" s="13"/>
      <c r="N13" s="14">
        <f t="shared" si="0"/>
        <v>47.783999999999999</v>
      </c>
      <c r="O13" s="14">
        <v>43.44</v>
      </c>
      <c r="P13" s="14">
        <f t="shared" si="1"/>
        <v>47.783999999999999</v>
      </c>
    </row>
    <row r="14" spans="2:16" ht="14.25">
      <c r="B14" s="4">
        <v>1</v>
      </c>
      <c r="C14" s="3" t="s">
        <v>18</v>
      </c>
      <c r="D14" s="9" t="s">
        <v>19</v>
      </c>
      <c r="E14" s="6"/>
      <c r="F14" s="6"/>
      <c r="G14" s="6"/>
      <c r="H14" s="6"/>
      <c r="I14" s="6"/>
      <c r="J14" s="10">
        <v>13.87</v>
      </c>
      <c r="K14" s="13"/>
      <c r="L14" s="13"/>
      <c r="M14" s="13"/>
      <c r="N14" s="14">
        <f t="shared" si="0"/>
        <v>15.257</v>
      </c>
      <c r="O14" s="14">
        <v>13.87</v>
      </c>
      <c r="P14" s="14">
        <f t="shared" si="1"/>
        <v>15.257</v>
      </c>
    </row>
    <row r="15" spans="2:16" ht="14.25">
      <c r="B15" s="4">
        <v>1</v>
      </c>
      <c r="C15" s="3" t="s">
        <v>20</v>
      </c>
      <c r="D15" s="9" t="s">
        <v>21</v>
      </c>
      <c r="E15" s="6"/>
      <c r="F15" s="6"/>
      <c r="G15" s="6"/>
      <c r="H15" s="6"/>
      <c r="I15" s="6"/>
      <c r="J15" s="10">
        <v>17.66</v>
      </c>
      <c r="K15" s="13"/>
      <c r="L15" s="13"/>
      <c r="M15" s="13"/>
      <c r="N15" s="14">
        <f t="shared" si="0"/>
        <v>19.426000000000002</v>
      </c>
      <c r="O15" s="14">
        <v>17.66</v>
      </c>
      <c r="P15" s="14">
        <f t="shared" si="1"/>
        <v>19.426000000000002</v>
      </c>
    </row>
    <row r="16" spans="2:16" ht="14.25">
      <c r="B16" s="4">
        <v>1</v>
      </c>
      <c r="C16" s="3" t="s">
        <v>22</v>
      </c>
      <c r="D16" s="9" t="s">
        <v>23</v>
      </c>
      <c r="E16" s="6"/>
      <c r="F16" s="6"/>
      <c r="G16" s="6"/>
      <c r="H16" s="6"/>
      <c r="I16" s="6"/>
      <c r="J16" s="10">
        <v>42.33</v>
      </c>
      <c r="K16" s="13"/>
      <c r="L16" s="13"/>
      <c r="M16" s="13"/>
      <c r="N16" s="14">
        <f t="shared" si="0"/>
        <v>46.562999999999995</v>
      </c>
      <c r="O16" s="14">
        <v>42.33</v>
      </c>
      <c r="P16" s="14">
        <f t="shared" si="1"/>
        <v>46.562999999999995</v>
      </c>
    </row>
    <row r="17" spans="2:16" ht="14.25">
      <c r="B17" s="4">
        <v>1</v>
      </c>
      <c r="C17" s="3" t="s">
        <v>24</v>
      </c>
      <c r="D17" s="9" t="s">
        <v>25</v>
      </c>
      <c r="E17" s="6"/>
      <c r="F17" s="6"/>
      <c r="G17" s="6"/>
      <c r="H17" s="6"/>
      <c r="I17" s="6"/>
      <c r="J17" s="10">
        <v>45.68</v>
      </c>
      <c r="K17" s="13"/>
      <c r="L17" s="13"/>
      <c r="M17" s="13"/>
      <c r="N17" s="14">
        <f t="shared" si="0"/>
        <v>50.247999999999998</v>
      </c>
      <c r="O17" s="14">
        <v>45.68</v>
      </c>
      <c r="P17" s="14">
        <f t="shared" si="1"/>
        <v>50.247999999999998</v>
      </c>
    </row>
    <row r="18" spans="2:16" ht="14.25">
      <c r="B18" s="4">
        <v>1</v>
      </c>
      <c r="C18" s="3" t="s">
        <v>26</v>
      </c>
      <c r="D18" s="9" t="s">
        <v>27</v>
      </c>
      <c r="E18" s="6"/>
      <c r="F18" s="6"/>
      <c r="G18" s="6"/>
      <c r="H18" s="6"/>
      <c r="I18" s="6"/>
      <c r="J18" s="10">
        <v>383.49</v>
      </c>
      <c r="K18" s="13"/>
      <c r="L18" s="13"/>
      <c r="M18" s="13"/>
      <c r="N18" s="14">
        <f t="shared" si="0"/>
        <v>421.839</v>
      </c>
      <c r="O18" s="14">
        <v>383.49</v>
      </c>
      <c r="P18" s="14">
        <f t="shared" si="1"/>
        <v>421.839</v>
      </c>
    </row>
    <row r="19" spans="2:16" ht="14.25">
      <c r="B19" s="4">
        <v>1</v>
      </c>
      <c r="C19" s="3" t="s">
        <v>28</v>
      </c>
      <c r="D19" s="9" t="s">
        <v>29</v>
      </c>
      <c r="E19" s="6"/>
      <c r="F19" s="6"/>
      <c r="G19" s="6"/>
      <c r="H19" s="6"/>
      <c r="I19" s="6"/>
      <c r="J19" s="10">
        <v>302.10000000000002</v>
      </c>
      <c r="K19" s="13"/>
      <c r="L19" s="13"/>
      <c r="M19" s="13"/>
      <c r="N19" s="14">
        <f t="shared" si="0"/>
        <v>332.31</v>
      </c>
      <c r="O19" s="14">
        <v>302.10000000000002</v>
      </c>
      <c r="P19" s="14">
        <f t="shared" si="1"/>
        <v>332.31</v>
      </c>
    </row>
    <row r="20" spans="2:16" ht="14.25">
      <c r="B20" s="4">
        <v>2</v>
      </c>
      <c r="C20" s="3" t="s">
        <v>30</v>
      </c>
      <c r="D20" s="9" t="s">
        <v>31</v>
      </c>
      <c r="E20" s="6"/>
      <c r="F20" s="6"/>
      <c r="G20" s="6"/>
      <c r="H20" s="6"/>
      <c r="I20" s="6"/>
      <c r="J20" s="10">
        <v>30.060000000000002</v>
      </c>
      <c r="K20" s="13"/>
      <c r="L20" s="13"/>
      <c r="M20" s="13"/>
      <c r="N20" s="14">
        <f t="shared" si="0"/>
        <v>33.066000000000003</v>
      </c>
      <c r="O20" s="14">
        <v>60.120000000000005</v>
      </c>
      <c r="P20" s="14">
        <f t="shared" si="1"/>
        <v>66.132000000000005</v>
      </c>
    </row>
    <row r="21" spans="2:16" ht="14.25">
      <c r="B21" s="4">
        <v>1</v>
      </c>
      <c r="C21" s="3" t="s">
        <v>32</v>
      </c>
      <c r="D21" s="9" t="s">
        <v>33</v>
      </c>
      <c r="E21" s="6"/>
      <c r="F21" s="6"/>
      <c r="G21" s="6"/>
      <c r="H21" s="6"/>
      <c r="I21" s="6"/>
      <c r="J21" s="10">
        <v>24.490000000000002</v>
      </c>
      <c r="K21" s="13"/>
      <c r="L21" s="13"/>
      <c r="M21" s="13"/>
      <c r="N21" s="14">
        <f t="shared" si="0"/>
        <v>26.939000000000004</v>
      </c>
      <c r="O21" s="14">
        <v>24.490000000000002</v>
      </c>
      <c r="P21" s="14">
        <f t="shared" si="1"/>
        <v>26.939000000000004</v>
      </c>
    </row>
    <row r="22" spans="2:16" ht="14.25">
      <c r="B22" s="4">
        <v>6</v>
      </c>
      <c r="C22" s="3" t="s">
        <v>34</v>
      </c>
      <c r="D22" s="9" t="s">
        <v>35</v>
      </c>
      <c r="E22" s="6"/>
      <c r="F22" s="6"/>
      <c r="G22" s="6"/>
      <c r="H22" s="6"/>
      <c r="I22" s="6"/>
      <c r="J22" s="10">
        <v>23.650000000000002</v>
      </c>
      <c r="K22" s="13"/>
      <c r="L22" s="13"/>
      <c r="M22" s="13"/>
      <c r="N22" s="14">
        <f t="shared" si="0"/>
        <v>26.015000000000001</v>
      </c>
      <c r="O22" s="14">
        <v>141.9</v>
      </c>
      <c r="P22" s="14">
        <f t="shared" si="1"/>
        <v>156.09</v>
      </c>
    </row>
    <row r="23" spans="2:16" ht="14.25">
      <c r="B23" s="4">
        <v>1</v>
      </c>
      <c r="C23" s="3" t="s">
        <v>36</v>
      </c>
      <c r="D23" s="9" t="s">
        <v>37</v>
      </c>
      <c r="E23" s="6"/>
      <c r="F23" s="6"/>
      <c r="G23" s="6"/>
      <c r="H23" s="6"/>
      <c r="I23" s="6"/>
      <c r="J23" s="10">
        <v>10.33</v>
      </c>
      <c r="K23" s="13"/>
      <c r="L23" s="13"/>
      <c r="M23" s="13"/>
      <c r="N23" s="14">
        <f t="shared" si="0"/>
        <v>11.363</v>
      </c>
      <c r="O23" s="14">
        <v>10.33</v>
      </c>
      <c r="P23" s="14">
        <f t="shared" si="1"/>
        <v>11.363</v>
      </c>
    </row>
    <row r="24" spans="2:16" ht="14.25">
      <c r="B24" s="4">
        <v>1</v>
      </c>
      <c r="C24" s="3" t="s">
        <v>38</v>
      </c>
      <c r="D24" s="9" t="s">
        <v>39</v>
      </c>
      <c r="E24" s="6"/>
      <c r="F24" s="6"/>
      <c r="G24" s="6"/>
      <c r="H24" s="6"/>
      <c r="I24" s="6"/>
      <c r="J24" s="10">
        <v>63.620000000000005</v>
      </c>
      <c r="K24" s="13"/>
      <c r="L24" s="13"/>
      <c r="M24" s="13"/>
      <c r="N24" s="14">
        <f t="shared" si="0"/>
        <v>69.981999999999999</v>
      </c>
      <c r="O24" s="14">
        <v>63.620000000000005</v>
      </c>
      <c r="P24" s="14">
        <f t="shared" si="1"/>
        <v>69.981999999999999</v>
      </c>
    </row>
    <row r="25" spans="2:16" ht="14.25">
      <c r="B25" s="4">
        <v>1</v>
      </c>
      <c r="C25" s="3" t="s">
        <v>40</v>
      </c>
      <c r="D25" s="9" t="s">
        <v>41</v>
      </c>
      <c r="E25" s="6"/>
      <c r="F25" s="6"/>
      <c r="G25" s="6"/>
      <c r="H25" s="6"/>
      <c r="I25" s="6"/>
      <c r="J25" s="10">
        <v>49.2</v>
      </c>
      <c r="K25" s="13"/>
      <c r="L25" s="13"/>
      <c r="M25" s="13"/>
      <c r="N25" s="14">
        <f t="shared" si="0"/>
        <v>54.120000000000005</v>
      </c>
      <c r="O25" s="14">
        <v>49.2</v>
      </c>
      <c r="P25" s="14">
        <f t="shared" si="1"/>
        <v>54.120000000000005</v>
      </c>
    </row>
    <row r="26" spans="2:16" ht="14.25">
      <c r="B26" s="4">
        <v>1</v>
      </c>
      <c r="C26" s="3" t="s">
        <v>42</v>
      </c>
      <c r="D26" s="9" t="s">
        <v>43</v>
      </c>
      <c r="E26" s="6"/>
      <c r="F26" s="6"/>
      <c r="G26" s="6"/>
      <c r="H26" s="6"/>
      <c r="I26" s="6"/>
      <c r="J26" s="10">
        <v>10.809999999999999</v>
      </c>
      <c r="K26" s="13"/>
      <c r="L26" s="13"/>
      <c r="M26" s="13"/>
      <c r="N26" s="14">
        <f t="shared" si="0"/>
        <v>11.890999999999998</v>
      </c>
      <c r="O26" s="14">
        <v>10.809999999999999</v>
      </c>
      <c r="P26" s="14">
        <f t="shared" si="1"/>
        <v>11.890999999999998</v>
      </c>
    </row>
    <row r="27" spans="2:16" ht="14.25">
      <c r="B27" s="4">
        <v>2</v>
      </c>
      <c r="C27" s="3" t="s">
        <v>44</v>
      </c>
      <c r="D27" s="9" t="s">
        <v>45</v>
      </c>
      <c r="E27" s="6"/>
      <c r="F27" s="6"/>
      <c r="G27" s="6"/>
      <c r="H27" s="6"/>
      <c r="I27" s="6"/>
      <c r="J27" s="10">
        <v>10.809999999999999</v>
      </c>
      <c r="K27" s="13"/>
      <c r="L27" s="13"/>
      <c r="M27" s="13"/>
      <c r="N27" s="14">
        <f t="shared" si="0"/>
        <v>11.890999999999998</v>
      </c>
      <c r="O27" s="14">
        <v>21.619999999999997</v>
      </c>
      <c r="P27" s="14">
        <f t="shared" si="1"/>
        <v>23.781999999999996</v>
      </c>
    </row>
    <row r="28" spans="2:16" ht="14.25">
      <c r="B28" s="4">
        <v>2</v>
      </c>
      <c r="C28" s="3" t="s">
        <v>46</v>
      </c>
      <c r="D28" s="9" t="s">
        <v>47</v>
      </c>
      <c r="E28" s="6"/>
      <c r="F28" s="6"/>
      <c r="G28" s="6"/>
      <c r="H28" s="6"/>
      <c r="I28" s="6"/>
      <c r="J28" s="10">
        <v>10</v>
      </c>
      <c r="K28" s="13"/>
      <c r="L28" s="13"/>
      <c r="M28" s="13"/>
      <c r="N28" s="14">
        <f t="shared" si="0"/>
        <v>11</v>
      </c>
      <c r="O28" s="14">
        <v>20</v>
      </c>
      <c r="P28" s="14">
        <f t="shared" si="1"/>
        <v>22</v>
      </c>
    </row>
    <row r="29" spans="2:16" ht="14.25">
      <c r="B29" s="4">
        <v>1</v>
      </c>
      <c r="C29" s="3" t="s">
        <v>48</v>
      </c>
      <c r="D29" s="9" t="s">
        <v>49</v>
      </c>
      <c r="E29" s="6"/>
      <c r="F29" s="6"/>
      <c r="G29" s="6"/>
      <c r="H29" s="6"/>
      <c r="I29" s="6"/>
      <c r="J29" s="10">
        <v>11</v>
      </c>
      <c r="K29" s="13"/>
      <c r="L29" s="13"/>
      <c r="M29" s="13"/>
      <c r="N29" s="14">
        <f t="shared" si="0"/>
        <v>12.1</v>
      </c>
      <c r="O29" s="14">
        <v>11</v>
      </c>
      <c r="P29" s="14">
        <f t="shared" si="1"/>
        <v>12.1</v>
      </c>
    </row>
    <row r="30" spans="2:16" ht="14.25">
      <c r="B30" s="4">
        <v>3</v>
      </c>
      <c r="C30" s="3" t="s">
        <v>50</v>
      </c>
      <c r="D30" s="9" t="s">
        <v>51</v>
      </c>
      <c r="E30" s="6"/>
      <c r="F30" s="6"/>
      <c r="G30" s="6"/>
      <c r="H30" s="6"/>
      <c r="I30" s="6"/>
      <c r="J30" s="10">
        <v>13</v>
      </c>
      <c r="K30" s="13"/>
      <c r="L30" s="13"/>
      <c r="M30" s="13"/>
      <c r="N30" s="14">
        <f t="shared" si="0"/>
        <v>14.3</v>
      </c>
      <c r="O30" s="14">
        <v>39</v>
      </c>
      <c r="P30" s="14">
        <f t="shared" si="1"/>
        <v>42.9</v>
      </c>
    </row>
    <row r="31" spans="2:16" ht="14.25">
      <c r="B31" s="4">
        <v>1</v>
      </c>
      <c r="C31" s="3" t="s">
        <v>52</v>
      </c>
      <c r="D31" s="9" t="s">
        <v>53</v>
      </c>
      <c r="E31" s="6"/>
      <c r="F31" s="6"/>
      <c r="G31" s="6"/>
      <c r="H31" s="6"/>
      <c r="I31" s="6"/>
      <c r="J31" s="10">
        <v>16</v>
      </c>
      <c r="K31" s="13"/>
      <c r="L31" s="13"/>
      <c r="M31" s="13"/>
      <c r="N31" s="14">
        <f t="shared" si="0"/>
        <v>17.600000000000001</v>
      </c>
      <c r="O31" s="14">
        <v>16</v>
      </c>
      <c r="P31" s="14">
        <f t="shared" si="1"/>
        <v>17.600000000000001</v>
      </c>
    </row>
    <row r="32" spans="2:16" ht="14.25">
      <c r="B32" s="4">
        <v>38</v>
      </c>
      <c r="C32" s="3" t="s">
        <v>54</v>
      </c>
      <c r="D32" s="9" t="s">
        <v>55</v>
      </c>
      <c r="E32" s="6"/>
      <c r="F32" s="6"/>
      <c r="G32" s="6"/>
      <c r="H32" s="6"/>
      <c r="I32" s="6"/>
      <c r="J32" s="10">
        <v>50.12</v>
      </c>
      <c r="K32" s="13"/>
      <c r="L32" s="13"/>
      <c r="M32" s="13"/>
      <c r="N32" s="14">
        <f t="shared" si="0"/>
        <v>55.131999999999998</v>
      </c>
      <c r="O32" s="14">
        <v>1904.56</v>
      </c>
      <c r="P32" s="14">
        <f t="shared" si="1"/>
        <v>2095.0160000000001</v>
      </c>
    </row>
    <row r="33" spans="2:17" ht="14.25">
      <c r="B33" s="4">
        <v>88</v>
      </c>
      <c r="C33" s="3" t="s">
        <v>56</v>
      </c>
      <c r="D33" s="9" t="s">
        <v>57</v>
      </c>
      <c r="E33" s="6"/>
      <c r="F33" s="6"/>
      <c r="G33" s="6"/>
      <c r="H33" s="6"/>
      <c r="I33" s="6"/>
      <c r="J33" s="10">
        <v>2.87</v>
      </c>
      <c r="K33" s="13"/>
      <c r="L33" s="13"/>
      <c r="M33" s="13"/>
      <c r="N33" s="14">
        <f t="shared" si="0"/>
        <v>3.157</v>
      </c>
      <c r="O33" s="14">
        <v>252.56</v>
      </c>
      <c r="P33" s="14">
        <f t="shared" si="1"/>
        <v>277.81600000000003</v>
      </c>
    </row>
    <row r="34" spans="2:17" ht="14.25">
      <c r="B34" s="4">
        <v>9</v>
      </c>
      <c r="C34" s="3" t="s">
        <v>58</v>
      </c>
      <c r="D34" s="9" t="s">
        <v>59</v>
      </c>
      <c r="E34" s="6"/>
      <c r="F34" s="6"/>
      <c r="G34" s="6"/>
      <c r="H34" s="6"/>
      <c r="I34" s="6"/>
      <c r="J34" s="10">
        <v>4.43</v>
      </c>
      <c r="K34" s="13"/>
      <c r="L34" s="13"/>
      <c r="M34" s="13"/>
      <c r="N34" s="14">
        <f t="shared" si="0"/>
        <v>4.8729999999999993</v>
      </c>
      <c r="O34" s="14">
        <v>39.869999999999997</v>
      </c>
      <c r="P34" s="14">
        <f t="shared" si="1"/>
        <v>43.856999999999999</v>
      </c>
    </row>
    <row r="35" spans="2:17" ht="14.25">
      <c r="B35" s="4">
        <v>8</v>
      </c>
      <c r="C35" s="3" t="s">
        <v>60</v>
      </c>
      <c r="D35" s="9" t="s">
        <v>61</v>
      </c>
      <c r="E35" s="6"/>
      <c r="F35" s="6"/>
      <c r="G35" s="6"/>
      <c r="H35" s="6"/>
      <c r="I35" s="6"/>
      <c r="J35" s="10">
        <v>5.54</v>
      </c>
      <c r="K35" s="13"/>
      <c r="L35" s="13"/>
      <c r="M35" s="13"/>
      <c r="N35" s="14">
        <f t="shared" si="0"/>
        <v>6.0940000000000003</v>
      </c>
      <c r="O35" s="14">
        <v>44.32</v>
      </c>
      <c r="P35" s="14">
        <f t="shared" si="1"/>
        <v>48.752000000000002</v>
      </c>
    </row>
    <row r="36" spans="2:17" ht="14.25">
      <c r="B36" s="4">
        <v>4</v>
      </c>
      <c r="C36" s="3" t="s">
        <v>62</v>
      </c>
      <c r="D36" s="9" t="s">
        <v>63</v>
      </c>
      <c r="E36" s="6"/>
      <c r="F36" s="6"/>
      <c r="G36" s="6"/>
      <c r="H36" s="6"/>
      <c r="I36" s="6"/>
      <c r="J36" s="10">
        <v>4.62</v>
      </c>
      <c r="K36" s="13"/>
      <c r="L36" s="13"/>
      <c r="M36" s="13"/>
      <c r="N36" s="14">
        <f t="shared" si="0"/>
        <v>5.0819999999999999</v>
      </c>
      <c r="O36" s="14">
        <v>18.48</v>
      </c>
      <c r="P36" s="14">
        <f t="shared" si="1"/>
        <v>20.327999999999999</v>
      </c>
    </row>
    <row r="37" spans="2:17" ht="14.25">
      <c r="B37" s="4">
        <v>4</v>
      </c>
      <c r="C37" s="3" t="s">
        <v>64</v>
      </c>
      <c r="D37" s="9" t="s">
        <v>65</v>
      </c>
      <c r="E37" s="6"/>
      <c r="F37" s="6"/>
      <c r="G37" s="6"/>
      <c r="H37" s="6"/>
      <c r="I37" s="6"/>
      <c r="J37" s="10">
        <v>15.76</v>
      </c>
      <c r="K37" s="13"/>
      <c r="L37" s="13"/>
      <c r="M37" s="13"/>
      <c r="N37" s="14">
        <f t="shared" si="0"/>
        <v>17.335999999999999</v>
      </c>
      <c r="O37" s="14">
        <v>63.04</v>
      </c>
      <c r="P37" s="14">
        <f t="shared" si="1"/>
        <v>69.343999999999994</v>
      </c>
    </row>
    <row r="38" spans="2:17" ht="14.25">
      <c r="B38" s="4">
        <v>4</v>
      </c>
      <c r="C38" s="3" t="s">
        <v>66</v>
      </c>
      <c r="D38" s="9" t="s">
        <v>67</v>
      </c>
      <c r="E38" s="6"/>
      <c r="F38" s="6"/>
      <c r="G38" s="6"/>
      <c r="H38" s="6"/>
      <c r="I38" s="6"/>
      <c r="J38" s="10">
        <v>13.91</v>
      </c>
      <c r="K38" s="13"/>
      <c r="L38" s="13"/>
      <c r="M38" s="13"/>
      <c r="N38" s="14">
        <f t="shared" si="0"/>
        <v>15.301</v>
      </c>
      <c r="O38" s="14">
        <v>55.64</v>
      </c>
      <c r="P38" s="14">
        <f t="shared" si="1"/>
        <v>61.204000000000001</v>
      </c>
    </row>
    <row r="39" spans="2:17" ht="14.25">
      <c r="B39" s="4">
        <v>4</v>
      </c>
      <c r="C39" s="3" t="s">
        <v>68</v>
      </c>
      <c r="D39" s="9" t="s">
        <v>69</v>
      </c>
      <c r="E39" s="6"/>
      <c r="F39" s="6"/>
      <c r="G39" s="6"/>
      <c r="H39" s="6"/>
      <c r="I39" s="6"/>
      <c r="J39" s="10">
        <v>18.55</v>
      </c>
      <c r="K39" s="13"/>
      <c r="L39" s="13"/>
      <c r="M39" s="13"/>
      <c r="N39" s="14">
        <f t="shared" si="0"/>
        <v>20.405000000000001</v>
      </c>
      <c r="O39" s="14">
        <v>74.2</v>
      </c>
      <c r="P39" s="14">
        <f t="shared" si="1"/>
        <v>81.62</v>
      </c>
    </row>
    <row r="40" spans="2:17" ht="14.25">
      <c r="B40" s="4">
        <v>4</v>
      </c>
      <c r="C40" s="3" t="s">
        <v>70</v>
      </c>
      <c r="D40" s="9" t="s">
        <v>71</v>
      </c>
      <c r="E40" s="6"/>
      <c r="F40" s="6"/>
      <c r="G40" s="6"/>
      <c r="H40" s="6"/>
      <c r="I40" s="6"/>
      <c r="J40" s="10">
        <v>13.91</v>
      </c>
      <c r="K40" s="13"/>
      <c r="L40" s="13"/>
      <c r="M40" s="13"/>
      <c r="N40" s="14">
        <f t="shared" si="0"/>
        <v>15.301</v>
      </c>
      <c r="O40" s="14">
        <v>55.64</v>
      </c>
      <c r="P40" s="14">
        <f t="shared" si="1"/>
        <v>61.204000000000001</v>
      </c>
    </row>
    <row r="41" spans="2:17" ht="14.25">
      <c r="B41" s="4">
        <v>4</v>
      </c>
      <c r="C41" s="3" t="s">
        <v>72</v>
      </c>
      <c r="D41" s="9" t="s">
        <v>73</v>
      </c>
      <c r="E41" s="6"/>
      <c r="F41" s="6"/>
      <c r="G41" s="6"/>
      <c r="H41" s="6"/>
      <c r="I41" s="6"/>
      <c r="J41" s="10">
        <v>12.98</v>
      </c>
      <c r="K41" s="13"/>
      <c r="L41" s="13"/>
      <c r="M41" s="13"/>
      <c r="N41" s="14">
        <f t="shared" si="0"/>
        <v>14.278</v>
      </c>
      <c r="O41" s="14">
        <v>51.92</v>
      </c>
      <c r="P41" s="14">
        <f t="shared" si="1"/>
        <v>57.112000000000002</v>
      </c>
    </row>
    <row r="42" spans="2:17" ht="14.25">
      <c r="B42" s="4">
        <v>4</v>
      </c>
      <c r="C42" s="3" t="s">
        <v>74</v>
      </c>
      <c r="D42" s="9" t="s">
        <v>75</v>
      </c>
      <c r="E42" s="6"/>
      <c r="F42" s="6"/>
      <c r="G42" s="6"/>
      <c r="H42" s="6"/>
      <c r="I42" s="6"/>
      <c r="J42" s="10">
        <v>25.05</v>
      </c>
      <c r="K42" s="13"/>
      <c r="L42" s="13"/>
      <c r="M42" s="13"/>
      <c r="N42" s="14">
        <f t="shared" si="0"/>
        <v>27.555</v>
      </c>
      <c r="O42" s="14">
        <v>100.2</v>
      </c>
      <c r="P42" s="14">
        <f t="shared" si="1"/>
        <v>110.22</v>
      </c>
    </row>
    <row r="43" spans="2:17" ht="14.25">
      <c r="B43" s="4">
        <v>4</v>
      </c>
      <c r="C43" s="3" t="s">
        <v>76</v>
      </c>
      <c r="D43" s="9" t="s">
        <v>77</v>
      </c>
      <c r="E43" s="6"/>
      <c r="F43" s="6"/>
      <c r="G43" s="6"/>
      <c r="H43" s="6"/>
      <c r="I43" s="6"/>
      <c r="J43" s="10">
        <v>29.71</v>
      </c>
      <c r="K43" s="13"/>
      <c r="L43" s="13"/>
      <c r="M43" s="13"/>
      <c r="N43" s="14">
        <f t="shared" si="0"/>
        <v>32.680999999999997</v>
      </c>
      <c r="O43" s="14">
        <v>118.84</v>
      </c>
      <c r="P43" s="14">
        <f t="shared" si="1"/>
        <v>130.72399999999999</v>
      </c>
    </row>
    <row r="44" spans="2:17" ht="14.25">
      <c r="B44" s="4">
        <v>220</v>
      </c>
      <c r="C44" s="3" t="s">
        <v>78</v>
      </c>
      <c r="D44" s="9" t="s">
        <v>79</v>
      </c>
      <c r="E44" s="6"/>
      <c r="F44" s="6"/>
      <c r="G44" s="6"/>
      <c r="H44" s="6"/>
      <c r="I44" s="6"/>
      <c r="J44" s="10">
        <v>9.75</v>
      </c>
      <c r="K44" s="13"/>
      <c r="L44" s="13"/>
      <c r="M44" s="13"/>
      <c r="N44" s="14">
        <f t="shared" si="0"/>
        <v>10.725</v>
      </c>
      <c r="O44" s="14">
        <v>2145</v>
      </c>
      <c r="P44" s="14">
        <f t="shared" si="1"/>
        <v>2359.5</v>
      </c>
    </row>
    <row r="45" spans="2:17" ht="14.25">
      <c r="B45" s="4">
        <v>18</v>
      </c>
      <c r="C45" s="3" t="s">
        <v>80</v>
      </c>
      <c r="D45" s="9" t="s">
        <v>81</v>
      </c>
      <c r="E45" s="6"/>
      <c r="F45" s="6"/>
      <c r="G45" s="6"/>
      <c r="H45" s="6"/>
      <c r="I45" s="6"/>
      <c r="J45" s="10">
        <v>4.0500000000000007</v>
      </c>
      <c r="K45" s="13"/>
      <c r="L45" s="13"/>
      <c r="M45" s="13"/>
      <c r="N45" s="14">
        <f t="shared" si="0"/>
        <v>4.455000000000001</v>
      </c>
      <c r="O45" s="14">
        <v>72.900000000000006</v>
      </c>
      <c r="P45" s="14">
        <f t="shared" si="1"/>
        <v>80.190000000000012</v>
      </c>
      <c r="Q45" s="22"/>
    </row>
    <row r="46" spans="2:17" ht="14.25">
      <c r="B46" s="4"/>
      <c r="C46" s="3"/>
      <c r="D46" s="5"/>
      <c r="E46" s="2"/>
      <c r="F46" s="2"/>
      <c r="G46" s="2"/>
      <c r="H46" s="2"/>
      <c r="I46" s="2"/>
      <c r="J46" s="15"/>
      <c r="K46" s="16"/>
      <c r="L46" s="16"/>
      <c r="M46" s="16"/>
      <c r="N46" s="16"/>
      <c r="O46" s="14"/>
      <c r="P46" s="22"/>
    </row>
    <row r="47" spans="2:17" ht="14.25">
      <c r="B47" s="4">
        <v>1</v>
      </c>
      <c r="C47" s="3" t="s">
        <v>82</v>
      </c>
      <c r="D47" s="9" t="s">
        <v>83</v>
      </c>
      <c r="E47" s="9"/>
      <c r="F47" s="9"/>
      <c r="G47" s="9"/>
      <c r="H47" s="9"/>
      <c r="I47" s="9"/>
      <c r="J47" s="10">
        <v>720</v>
      </c>
      <c r="K47" s="10"/>
      <c r="L47" s="10"/>
      <c r="M47" s="10"/>
      <c r="N47" s="15"/>
      <c r="P47" s="14">
        <v>720</v>
      </c>
    </row>
    <row r="48" spans="2:17" ht="14.25">
      <c r="B48" s="4">
        <v>1</v>
      </c>
      <c r="C48" s="3" t="s">
        <v>85</v>
      </c>
      <c r="D48" s="9" t="s">
        <v>84</v>
      </c>
      <c r="E48" s="6"/>
      <c r="F48" s="6"/>
      <c r="G48" s="6"/>
      <c r="H48" s="6"/>
      <c r="I48" s="6"/>
      <c r="J48" s="10">
        <v>2500</v>
      </c>
      <c r="K48" s="10"/>
      <c r="L48" s="10"/>
      <c r="M48" s="10"/>
      <c r="N48" s="15"/>
      <c r="P48" s="17">
        <v>2500</v>
      </c>
    </row>
    <row r="49" spans="6:16" ht="15">
      <c r="P49" s="19">
        <f>SUM(P7:P48)</f>
        <v>13533.303000000002</v>
      </c>
    </row>
    <row r="50" spans="6:16" ht="14.25">
      <c r="F50" s="18" t="s">
        <v>86</v>
      </c>
      <c r="P50" s="20">
        <f>SUM(P49*0.05)</f>
        <v>676.66515000000015</v>
      </c>
    </row>
    <row r="51" spans="6:16" ht="21.75" customHeight="1">
      <c r="F51" s="21" t="s">
        <v>87</v>
      </c>
      <c r="P51" s="19">
        <f>SUM(P49*0.05)+P49</f>
        <v>14209.968150000002</v>
      </c>
    </row>
    <row r="52" spans="6:16" ht="13.5" customHeight="1"/>
  </sheetData>
  <mergeCells count="92">
    <mergeCell ref="D48:I48"/>
    <mergeCell ref="D45:I45"/>
    <mergeCell ref="J45:M45"/>
    <mergeCell ref="J47:M47"/>
    <mergeCell ref="D47:I47"/>
    <mergeCell ref="J48:M48"/>
    <mergeCell ref="D43:I43"/>
    <mergeCell ref="J43:M43"/>
    <mergeCell ref="D44:I44"/>
    <mergeCell ref="J44:M44"/>
    <mergeCell ref="D40:I40"/>
    <mergeCell ref="J40:M40"/>
    <mergeCell ref="D41:I41"/>
    <mergeCell ref="J41:M41"/>
    <mergeCell ref="D42:I42"/>
    <mergeCell ref="J42:M42"/>
    <mergeCell ref="D37:I37"/>
    <mergeCell ref="J37:M37"/>
    <mergeCell ref="D38:I38"/>
    <mergeCell ref="J38:M38"/>
    <mergeCell ref="D39:I39"/>
    <mergeCell ref="J39:M39"/>
    <mergeCell ref="D34:I34"/>
    <mergeCell ref="J34:M34"/>
    <mergeCell ref="D35:I35"/>
    <mergeCell ref="J35:M35"/>
    <mergeCell ref="D36:I36"/>
    <mergeCell ref="J36:M36"/>
    <mergeCell ref="D32:I32"/>
    <mergeCell ref="J32:M32"/>
    <mergeCell ref="D33:I33"/>
    <mergeCell ref="J33:M33"/>
    <mergeCell ref="D29:I29"/>
    <mergeCell ref="J29:M29"/>
    <mergeCell ref="D30:I30"/>
    <mergeCell ref="J30:M30"/>
    <mergeCell ref="D31:I31"/>
    <mergeCell ref="J31:M31"/>
    <mergeCell ref="D26:I26"/>
    <mergeCell ref="J26:M26"/>
    <mergeCell ref="D27:I27"/>
    <mergeCell ref="J27:M27"/>
    <mergeCell ref="D28:I28"/>
    <mergeCell ref="J28:M28"/>
    <mergeCell ref="D23:I23"/>
    <mergeCell ref="J23:M23"/>
    <mergeCell ref="D24:I24"/>
    <mergeCell ref="J24:M24"/>
    <mergeCell ref="D25:I25"/>
    <mergeCell ref="J25:M25"/>
    <mergeCell ref="D20:I20"/>
    <mergeCell ref="J20:M20"/>
    <mergeCell ref="D21:I21"/>
    <mergeCell ref="J21:M21"/>
    <mergeCell ref="D22:I22"/>
    <mergeCell ref="J22:M22"/>
    <mergeCell ref="D17:I17"/>
    <mergeCell ref="J17:M17"/>
    <mergeCell ref="D18:I18"/>
    <mergeCell ref="J18:M18"/>
    <mergeCell ref="D19:I19"/>
    <mergeCell ref="J19:M19"/>
    <mergeCell ref="D14:I14"/>
    <mergeCell ref="J14:M14"/>
    <mergeCell ref="D15:I15"/>
    <mergeCell ref="J15:M15"/>
    <mergeCell ref="D16:I16"/>
    <mergeCell ref="J16:M16"/>
    <mergeCell ref="D11:I11"/>
    <mergeCell ref="J11:M11"/>
    <mergeCell ref="D12:I12"/>
    <mergeCell ref="J12:M12"/>
    <mergeCell ref="D13:I13"/>
    <mergeCell ref="J13:M13"/>
    <mergeCell ref="D8:I8"/>
    <mergeCell ref="J8:M8"/>
    <mergeCell ref="D9:I9"/>
    <mergeCell ref="J9:M9"/>
    <mergeCell ref="D10:I10"/>
    <mergeCell ref="J10:M10"/>
    <mergeCell ref="D5:I5"/>
    <mergeCell ref="J5:M5"/>
    <mergeCell ref="D6:I6"/>
    <mergeCell ref="J6:M6"/>
    <mergeCell ref="D7:I7"/>
    <mergeCell ref="J7:M7"/>
    <mergeCell ref="B3:D3"/>
    <mergeCell ref="B4:D4"/>
    <mergeCell ref="H4:M4"/>
    <mergeCell ref="B1:O1"/>
    <mergeCell ref="B2:D2"/>
    <mergeCell ref="H2:M2"/>
  </mergeCells>
  <pageMargins left="0.25" right="0.25" top="0.75" bottom="0.75" header="0.3" footer="0.3"/>
  <pageSetup paperSize="9" scale="6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11" Sales Order No Line V.A.T.</vt:lpstr>
      <vt:lpstr>'11" Sales Order No Line V.A.T.'!Print_Area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Leeana Taft</dc:creator>
  <cp:lastModifiedBy>Leeana Taft</cp:lastModifiedBy>
  <cp:lastPrinted>2020-07-06T12:47:34Z</cp:lastPrinted>
  <dcterms:created xsi:type="dcterms:W3CDTF">2020-07-06T11:00:31Z</dcterms:created>
  <dcterms:modified xsi:type="dcterms:W3CDTF">2020-07-06T12:48:13Z</dcterms:modified>
</cp:coreProperties>
</file>