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11B68546-16F5-437E-8DF4-5D2894FEC3C9}" xr6:coauthVersionLast="45" xr6:coauthVersionMax="45" xr10:uidLastSave="{00000000-0000-0000-0000-000000000000}"/>
  <bookViews>
    <workbookView xWindow="480" yWindow="1140" windowWidth="27840" windowHeight="14430" xr2:uid="{00000000-000D-0000-FFFF-FFFF00000000}"/>
  </bookViews>
  <sheets>
    <sheet name="Manual version 26092019" sheetId="5" r:id="rId1"/>
    <sheet name="Electric version" sheetId="3" r:id="rId2"/>
    <sheet name="Manual version" sheetId="4" r:id="rId3"/>
  </sheets>
  <definedNames>
    <definedName name="_xlnm.Print_Area" localSheetId="1">'Electric version'!$A$1:$O$33</definedName>
    <definedName name="_xlnm.Print_Area" localSheetId="2">'Manual version'!$A$1:$O$34</definedName>
    <definedName name="_xlnm.Print_Area" localSheetId="0">'Manual version 26092019'!$A$1:$T$41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6" i="5" l="1"/>
  <c r="T17" i="5"/>
  <c r="T19" i="5"/>
  <c r="T21" i="5"/>
  <c r="T22" i="5"/>
  <c r="T23" i="5"/>
  <c r="T25" i="5"/>
  <c r="T26" i="5"/>
  <c r="T27" i="5"/>
  <c r="T28" i="5"/>
  <c r="T29" i="5"/>
  <c r="T30" i="5"/>
  <c r="T31" i="5"/>
  <c r="T32" i="5"/>
  <c r="T16" i="5"/>
  <c r="S34" i="5" l="1"/>
  <c r="Q34" i="5"/>
  <c r="P34" i="5"/>
  <c r="O34" i="5"/>
  <c r="R24" i="5"/>
  <c r="T24" i="5" s="1"/>
  <c r="R20" i="5"/>
  <c r="T20" i="5" s="1"/>
  <c r="R18" i="5"/>
  <c r="T18" i="5" s="1"/>
  <c r="R15" i="5"/>
  <c r="T15" i="5" s="1"/>
  <c r="T14" i="5"/>
  <c r="R34" i="5" l="1"/>
  <c r="T34" i="5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16" i="4"/>
  <c r="V15" i="4"/>
  <c r="P35" i="4"/>
  <c r="U36" i="4" s="1"/>
  <c r="Q35" i="4"/>
  <c r="R35" i="4"/>
  <c r="S35" i="4"/>
  <c r="T35" i="4"/>
  <c r="T28" i="4"/>
  <c r="T31" i="4"/>
  <c r="T32" i="4"/>
  <c r="T33" i="4"/>
  <c r="U35" i="4"/>
  <c r="N34" i="4"/>
  <c r="T26" i="4"/>
  <c r="T25" i="4"/>
  <c r="T23" i="4"/>
  <c r="T22" i="4"/>
  <c r="T21" i="4"/>
  <c r="T19" i="4"/>
  <c r="T18" i="4"/>
  <c r="T16" i="4"/>
  <c r="W33" i="3"/>
  <c r="V35" i="4" l="1"/>
  <c r="N33" i="3"/>
  <c r="U3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15" i="3"/>
  <c r="T34" i="3"/>
  <c r="T25" i="3"/>
  <c r="T24" i="3"/>
  <c r="T22" i="3"/>
  <c r="T21" i="3"/>
  <c r="T20" i="3"/>
  <c r="T18" i="3"/>
  <c r="T17" i="3"/>
  <c r="T15" i="3"/>
  <c r="U34" i="3" l="1"/>
  <c r="V34" i="3"/>
  <c r="R34" i="3"/>
  <c r="V14" i="3"/>
  <c r="Q34" i="3"/>
  <c r="Q16" i="3"/>
  <c r="Q17" i="3"/>
  <c r="Q18" i="3"/>
  <c r="Q20" i="3"/>
  <c r="Q21" i="3"/>
  <c r="Q22" i="3"/>
  <c r="Q24" i="3"/>
  <c r="Q25" i="3"/>
  <c r="Q27" i="3"/>
  <c r="Q28" i="3"/>
  <c r="Q29" i="3"/>
  <c r="Q30" i="3"/>
  <c r="Q31" i="3"/>
  <c r="Q32" i="3"/>
  <c r="Q15" i="3"/>
  <c r="S34" i="3"/>
  <c r="P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U31" authorId="0" shapeId="0" xr:uid="{50C6B0F1-B4E8-4B90-A1DE-C17179A6A4D3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per sally + 20%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W31" authorId="0" shapeId="0" xr:uid="{5A3559BF-3340-40D3-AA3F-CF774BE3B6B1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per sally + 20%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W32" authorId="0" shapeId="0" xr:uid="{D7A41251-6822-4E6E-9AA1-1D5D3BD10D91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per sally + 20%
</t>
        </r>
      </text>
    </comment>
  </commentList>
</comments>
</file>

<file path=xl/sharedStrings.xml><?xml version="1.0" encoding="utf-8"?>
<sst xmlns="http://schemas.openxmlformats.org/spreadsheetml/2006/main" count="386" uniqueCount="73">
  <si>
    <t>Room Name</t>
  </si>
  <si>
    <t>Type</t>
  </si>
  <si>
    <t>Drop</t>
  </si>
  <si>
    <t>Master Bedroom</t>
  </si>
  <si>
    <t>Electric</t>
  </si>
  <si>
    <t>Lutron operation</t>
  </si>
  <si>
    <t>Yes</t>
  </si>
  <si>
    <t>We reserve the right to charge for design services</t>
  </si>
  <si>
    <t>£</t>
  </si>
  <si>
    <t>Width of blind/track</t>
  </si>
  <si>
    <t>Blind/ curtain total</t>
  </si>
  <si>
    <t xml:space="preserve">Term and condiditons apply </t>
  </si>
  <si>
    <t xml:space="preserve">BUDGET PRICING </t>
  </si>
  <si>
    <t xml:space="preserve">Wiring, power packs and control systems not included.  </t>
  </si>
  <si>
    <t>We will require a deposit of 40% at time of order, 40% on delivery to island, balance on completion.  All prices are subject to GST where applicable.</t>
  </si>
  <si>
    <t>Prices may be subject to change following site survey or any change in specification</t>
  </si>
  <si>
    <t>Moontide</t>
  </si>
  <si>
    <t>Internal Blinds &amp; Curtains Schedule  - V1</t>
  </si>
  <si>
    <t>make up</t>
  </si>
  <si>
    <t xml:space="preserve">Tracks - Lutron Sivoia QS D175 Curtain track, </t>
  </si>
  <si>
    <t xml:space="preserve">James Bedroom </t>
  </si>
  <si>
    <t>Panel Glide</t>
  </si>
  <si>
    <t>James ensuite</t>
  </si>
  <si>
    <t xml:space="preserve">Luxaflex Duette 25/32 top down /bottom up </t>
  </si>
  <si>
    <t>NO</t>
  </si>
  <si>
    <t>B/S, Top Fix</t>
  </si>
  <si>
    <t>draw</t>
  </si>
  <si>
    <t>Split</t>
  </si>
  <si>
    <t>rec</t>
  </si>
  <si>
    <t>No. Panels</t>
  </si>
  <si>
    <t>Panel Size</t>
  </si>
  <si>
    <t>Curtains</t>
  </si>
  <si>
    <t>pair</t>
  </si>
  <si>
    <t>Motor side</t>
  </si>
  <si>
    <t>LHM</t>
  </si>
  <si>
    <t>RHM</t>
  </si>
  <si>
    <t>single - L</t>
  </si>
  <si>
    <t>Pair</t>
  </si>
  <si>
    <t xml:space="preserve">Guest Bedroom </t>
  </si>
  <si>
    <t>APPROX.</t>
  </si>
  <si>
    <t>Living room</t>
  </si>
  <si>
    <t>Curtains - voile</t>
  </si>
  <si>
    <t xml:space="preserve">Curtains </t>
  </si>
  <si>
    <t>Curtains - Voiles, unlined, double pleat header with snake weight overlocked hem and 2.5 fullness ( fabric full height)</t>
  </si>
  <si>
    <t>Panel glide - Lutron track to operate, Silent Gliss panel glide system, each fabric panel to overlap 50mm (fabric full height)</t>
  </si>
  <si>
    <t xml:space="preserve">Zinc Ballito Silver Grey </t>
  </si>
  <si>
    <t>James Hare Orissa Silk Argent</t>
  </si>
  <si>
    <t>Zinc Ballito Shingle</t>
  </si>
  <si>
    <t>James Hare Orissa Silk Pearl GRey</t>
  </si>
  <si>
    <t>Jab Coney Island  091</t>
  </si>
  <si>
    <t>James Hare Orissa Silk Smokestack</t>
  </si>
  <si>
    <t>CasaMance Ombre A3629 03 91</t>
  </si>
  <si>
    <t>James Hare Orisssa Silk Estuary</t>
  </si>
  <si>
    <t>Curtains - curtains blackout lined,  double pleat header with approx. 2.5 fullness  (standard width fabric)</t>
  </si>
  <si>
    <t>SG Panel track</t>
  </si>
  <si>
    <t>Lutron track @ List</t>
  </si>
  <si>
    <t>+ 20%</t>
  </si>
  <si>
    <t xml:space="preserve">Lead time of  10 weeks </t>
  </si>
  <si>
    <t>Fabric handling fee @ £5 pm</t>
  </si>
  <si>
    <t>fabric QTY.  M</t>
  </si>
  <si>
    <t>deduct for manual op panels</t>
  </si>
  <si>
    <t>manual</t>
  </si>
  <si>
    <t xml:space="preserve">SG Manual track </t>
  </si>
  <si>
    <t>Panel glide - Silent Gliss panel glide system, each fabric panel to overlap 50mm (fabric full height)</t>
  </si>
  <si>
    <t xml:space="preserve">Tracks - Silent Gliss 3870 cord operated Curtain track, </t>
  </si>
  <si>
    <t xml:space="preserve">Tracks - Silent Gliss 3970 cord operated Curtain track, </t>
  </si>
  <si>
    <t>Internal Blinds &amp; Curtains Schedule  - V2</t>
  </si>
  <si>
    <t>20% of Lutron track</t>
  </si>
  <si>
    <t>Tracks - Silent Gliss 6870 with standard gliders, hand operated Curtain track in white or silver</t>
  </si>
  <si>
    <t>Internal Blinds &amp; Curtains Schedule  - V3</t>
  </si>
  <si>
    <t>Labour to fit curtain tracks and panel systems</t>
  </si>
  <si>
    <t xml:space="preserve">Lead time of  6 weeks </t>
  </si>
  <si>
    <t>NOT FOR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</si>
</sst>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32">
    <font>
      <sz val="12"/>
      <color theme="1"/>
      <name val="Calibri"/>
      <family val="2"/>
      <scheme val="minor"/>
    </font>
    <font>
      <sz val="10"/>
      <name val="Futura Std Book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Futura Std Book"/>
    </font>
    <font>
      <b/>
      <sz val="11"/>
      <name val="Futura Std Book"/>
    </font>
    <font>
      <sz val="18"/>
      <name val="Futura Std Book"/>
    </font>
    <font>
      <sz val="12"/>
      <name val="Futura Std Book"/>
    </font>
    <font>
      <sz val="10"/>
      <color theme="5" tint="-0.499984740745262"/>
      <name val="Futura Std Book"/>
    </font>
    <font>
      <sz val="12"/>
      <color theme="5" tint="-0.499984740745262"/>
      <name val="Futura Std Book"/>
    </font>
    <font>
      <sz val="11"/>
      <color theme="5" tint="-0.499984740745262"/>
      <name val="Futura Std Book"/>
    </font>
    <font>
      <sz val="10"/>
      <color theme="8" tint="-0.499984740745262"/>
      <name val="Futura Std Book"/>
    </font>
    <font>
      <sz val="12"/>
      <color theme="8" tint="-0.499984740745262"/>
      <name val="Futura Std Book"/>
    </font>
    <font>
      <sz val="10"/>
      <color theme="4" tint="-0.249977111117893"/>
      <name val="Futura Std Book"/>
    </font>
    <font>
      <b/>
      <sz val="11"/>
      <color theme="4" tint="-0.249977111117893"/>
      <name val="Futura Std Book"/>
    </font>
    <font>
      <sz val="12"/>
      <color theme="4" tint="-0.249977111117893"/>
      <name val="Futura Std Book"/>
    </font>
    <font>
      <b/>
      <u val="singleAccounting"/>
      <sz val="10"/>
      <name val="Futura Std Book"/>
    </font>
    <font>
      <u/>
      <sz val="18"/>
      <name val="Futura Std Book"/>
    </font>
    <font>
      <b/>
      <sz val="10"/>
      <name val="Futura Std Book"/>
    </font>
    <font>
      <sz val="10"/>
      <color theme="9" tint="-0.249977111117893"/>
      <name val="Futura Std Book"/>
    </font>
    <font>
      <sz val="12"/>
      <color theme="9" tint="-0.249977111117893"/>
      <name val="Futura Std Book"/>
    </font>
    <font>
      <b/>
      <sz val="10"/>
      <color theme="5" tint="-0.499984740745262"/>
      <name val="Futura Std Book"/>
    </font>
    <font>
      <b/>
      <sz val="12"/>
      <color theme="4" tint="-0.249977111117893"/>
      <name val="Futura Std Book"/>
    </font>
    <font>
      <b/>
      <sz val="10"/>
      <color theme="4" tint="-0.249977111117893"/>
      <name val="Futura Std Book"/>
    </font>
    <font>
      <b/>
      <sz val="10"/>
      <color theme="8" tint="-0.499984740745262"/>
      <name val="Futura Std Book"/>
    </font>
    <font>
      <sz val="10"/>
      <color theme="7" tint="-0.249977111117893"/>
      <name val="Futura Std Book"/>
    </font>
    <font>
      <b/>
      <sz val="11"/>
      <color theme="7" tint="-0.249977111117893"/>
      <name val="Futura Std Book"/>
    </font>
    <font>
      <sz val="12"/>
      <color theme="7" tint="-0.249977111117893"/>
      <name val="Futura Std Book"/>
    </font>
    <font>
      <b/>
      <u val="singleAccounting"/>
      <sz val="11"/>
      <name val="Futura Std Book"/>
    </font>
    <font>
      <b/>
      <u val="singleAccounting"/>
      <sz val="10"/>
      <color theme="5" tint="-0.499984740745262"/>
      <name val="Futura Std Book"/>
    </font>
    <font>
      <b/>
      <sz val="12"/>
      <color rgb="FFFF0000"/>
      <name val="Futura Std Book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9">
    <xf numFmtId="0" fontId="0" fillId="0" borderId="0" xfId="0"/>
    <xf numFmtId="1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" fontId="1" fillId="0" borderId="0" xfId="0" applyNumberFormat="1" applyFont="1" applyBorder="1" applyAlignment="1">
      <alignment horizontal="left"/>
    </xf>
    <xf numFmtId="43" fontId="1" fillId="0" borderId="0" xfId="2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left" vertical="center" wrapText="1"/>
    </xf>
    <xf numFmtId="43" fontId="1" fillId="0" borderId="0" xfId="2" applyFont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43" fontId="8" fillId="0" borderId="0" xfId="2" applyFont="1" applyBorder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3" fontId="9" fillId="0" borderId="0" xfId="2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" fontId="9" fillId="0" borderId="0" xfId="0" applyNumberFormat="1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1" fillId="0" borderId="8" xfId="0" applyFont="1" applyFill="1" applyBorder="1" applyAlignment="1">
      <alignment horizontal="center"/>
    </xf>
    <xf numFmtId="1" fontId="9" fillId="0" borderId="8" xfId="0" applyNumberFormat="1" applyFont="1" applyFill="1" applyBorder="1" applyAlignment="1">
      <alignment horizontal="left" vertical="center"/>
    </xf>
    <xf numFmtId="0" fontId="9" fillId="0" borderId="0" xfId="0" quotePrefix="1" applyFont="1" applyBorder="1" applyAlignment="1">
      <alignment horizontal="left"/>
    </xf>
    <xf numFmtId="1" fontId="12" fillId="0" borderId="8" xfId="0" applyNumberFormat="1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/>
    </xf>
    <xf numFmtId="0" fontId="12" fillId="0" borderId="11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" fontId="12" fillId="0" borderId="0" xfId="0" applyNumberFormat="1" applyFont="1" applyFill="1" applyBorder="1" applyAlignment="1">
      <alignment horizontal="left" vertical="center"/>
    </xf>
    <xf numFmtId="43" fontId="12" fillId="0" borderId="0" xfId="2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left" vertical="center"/>
    </xf>
    <xf numFmtId="1" fontId="12" fillId="0" borderId="8" xfId="0" applyNumberFormat="1" applyFont="1" applyFill="1" applyBorder="1" applyAlignment="1">
      <alignment horizontal="left" vertical="center"/>
    </xf>
    <xf numFmtId="0" fontId="12" fillId="0" borderId="0" xfId="0" quotePrefix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14" fontId="14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" fontId="14" fillId="0" borderId="0" xfId="0" applyNumberFormat="1" applyFont="1" applyBorder="1" applyAlignment="1">
      <alignment horizontal="left"/>
    </xf>
    <xf numFmtId="43" fontId="14" fillId="0" borderId="0" xfId="2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9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44" fontId="14" fillId="0" borderId="0" xfId="1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44" fontId="14" fillId="0" borderId="0" xfId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44" fontId="9" fillId="0" borderId="0" xfId="1" applyFont="1" applyBorder="1" applyAlignment="1">
      <alignment horizontal="center" vertical="center"/>
    </xf>
    <xf numFmtId="44" fontId="14" fillId="0" borderId="8" xfId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4" fontId="14" fillId="0" borderId="8" xfId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44" fontId="9" fillId="0" borderId="8" xfId="1" applyFont="1" applyFill="1" applyBorder="1" applyAlignment="1">
      <alignment horizontal="center"/>
    </xf>
    <xf numFmtId="44" fontId="14" fillId="0" borderId="8" xfId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4" fontId="16" fillId="0" borderId="8" xfId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44" fontId="9" fillId="0" borderId="0" xfId="1" applyFont="1" applyFill="1" applyBorder="1" applyAlignment="1">
      <alignment horizontal="center"/>
    </xf>
    <xf numFmtId="44" fontId="16" fillId="0" borderId="0" xfId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44" fontId="10" fillId="0" borderId="0" xfId="1" applyFont="1" applyBorder="1" applyAlignment="1">
      <alignment horizontal="center"/>
    </xf>
    <xf numFmtId="44" fontId="14" fillId="0" borderId="3" xfId="1" applyFont="1" applyBorder="1" applyAlignment="1">
      <alignment horizontal="center"/>
    </xf>
    <xf numFmtId="44" fontId="14" fillId="0" borderId="5" xfId="1" applyFont="1" applyBorder="1" applyAlignment="1">
      <alignment horizontal="center"/>
    </xf>
    <xf numFmtId="44" fontId="16" fillId="0" borderId="0" xfId="1" applyFont="1" applyAlignment="1">
      <alignment horizontal="center"/>
    </xf>
    <xf numFmtId="44" fontId="16" fillId="0" borderId="4" xfId="1" applyFont="1" applyBorder="1" applyAlignment="1">
      <alignment horizontal="center"/>
    </xf>
    <xf numFmtId="44" fontId="1" fillId="0" borderId="8" xfId="1" applyFont="1" applyFill="1" applyBorder="1" applyAlignment="1">
      <alignment horizontal="center" vertical="center" wrapText="1"/>
    </xf>
    <xf numFmtId="44" fontId="17" fillId="0" borderId="0" xfId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44" fontId="14" fillId="0" borderId="11" xfId="1" applyFont="1" applyBorder="1" applyAlignment="1">
      <alignment horizontal="center" vertical="center" wrapText="1"/>
    </xf>
    <xf numFmtId="44" fontId="14" fillId="0" borderId="1" xfId="1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44" fontId="17" fillId="0" borderId="12" xfId="1" applyFont="1" applyFill="1" applyBorder="1" applyAlignment="1">
      <alignment horizontal="center"/>
    </xf>
    <xf numFmtId="1" fontId="9" fillId="0" borderId="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44" fontId="19" fillId="0" borderId="0" xfId="1" applyFont="1" applyAlignment="1">
      <alignment horizontal="center"/>
    </xf>
    <xf numFmtId="0" fontId="21" fillId="0" borderId="8" xfId="0" applyFont="1" applyBorder="1" applyAlignment="1">
      <alignment horizontal="left"/>
    </xf>
    <xf numFmtId="1" fontId="20" fillId="0" borderId="0" xfId="0" applyNumberFormat="1" applyFont="1" applyFill="1" applyBorder="1" applyAlignment="1">
      <alignment horizontal="left"/>
    </xf>
    <xf numFmtId="43" fontId="20" fillId="0" borderId="0" xfId="2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2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" fontId="9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4" fontId="14" fillId="0" borderId="4" xfId="1" applyFont="1" applyBorder="1" applyAlignment="1">
      <alignment horizontal="center"/>
    </xf>
    <xf numFmtId="0" fontId="20" fillId="0" borderId="9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/>
    </xf>
    <xf numFmtId="44" fontId="20" fillId="0" borderId="9" xfId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44" fontId="14" fillId="0" borderId="11" xfId="1" applyFont="1" applyBorder="1" applyAlignment="1">
      <alignment horizontal="center"/>
    </xf>
    <xf numFmtId="44" fontId="14" fillId="0" borderId="11" xfId="1" applyFont="1" applyBorder="1" applyAlignment="1">
      <alignment horizontal="center" vertical="center"/>
    </xf>
    <xf numFmtId="14" fontId="14" fillId="0" borderId="8" xfId="0" applyNumberFormat="1" applyFont="1" applyBorder="1" applyAlignment="1">
      <alignment horizontal="left"/>
    </xf>
    <xf numFmtId="0" fontId="14" fillId="0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left"/>
    </xf>
    <xf numFmtId="1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/>
    </xf>
    <xf numFmtId="1" fontId="14" fillId="0" borderId="8" xfId="0" applyNumberFormat="1" applyFont="1" applyBorder="1" applyAlignment="1">
      <alignment horizontal="left" vertical="center"/>
    </xf>
    <xf numFmtId="0" fontId="14" fillId="0" borderId="8" xfId="0" applyFont="1" applyFill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1" fontId="9" fillId="0" borderId="9" xfId="0" applyNumberFormat="1" applyFont="1" applyBorder="1" applyAlignment="1">
      <alignment horizontal="center" vertical="center"/>
    </xf>
    <xf numFmtId="0" fontId="0" fillId="0" borderId="8" xfId="0" applyBorder="1"/>
    <xf numFmtId="0" fontId="13" fillId="0" borderId="8" xfId="0" applyFont="1" applyBorder="1" applyAlignment="1">
      <alignment horizontal="left"/>
    </xf>
    <xf numFmtId="0" fontId="0" fillId="0" borderId="8" xfId="0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1" fontId="19" fillId="0" borderId="8" xfId="0" applyNumberFormat="1" applyFont="1" applyBorder="1" applyAlignment="1">
      <alignment horizontal="left" vertical="center"/>
    </xf>
    <xf numFmtId="1" fontId="22" fillId="0" borderId="8" xfId="0" applyNumberFormat="1" applyFont="1" applyBorder="1" applyAlignment="1">
      <alignment horizontal="left" vertical="center"/>
    </xf>
    <xf numFmtId="0" fontId="23" fillId="0" borderId="8" xfId="0" applyFont="1" applyBorder="1" applyAlignment="1">
      <alignment horizontal="left"/>
    </xf>
    <xf numFmtId="14" fontId="24" fillId="0" borderId="8" xfId="0" applyNumberFormat="1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1" fontId="25" fillId="0" borderId="8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44" fontId="26" fillId="0" borderId="0" xfId="1" applyFont="1" applyBorder="1" applyAlignment="1">
      <alignment horizontal="center"/>
    </xf>
    <xf numFmtId="1" fontId="26" fillId="0" borderId="0" xfId="0" applyNumberFormat="1" applyFont="1" applyBorder="1" applyAlignment="1">
      <alignment horizontal="left"/>
    </xf>
    <xf numFmtId="43" fontId="26" fillId="0" borderId="0" xfId="2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14" fontId="26" fillId="0" borderId="8" xfId="0" applyNumberFormat="1" applyFont="1" applyBorder="1" applyAlignment="1">
      <alignment horizontal="left"/>
    </xf>
    <xf numFmtId="1" fontId="26" fillId="0" borderId="8" xfId="0" applyNumberFormat="1" applyFont="1" applyBorder="1" applyAlignment="1">
      <alignment horizontal="left" vertical="center"/>
    </xf>
    <xf numFmtId="0" fontId="26" fillId="0" borderId="11" xfId="0" applyFont="1" applyBorder="1" applyAlignment="1">
      <alignment horizontal="left"/>
    </xf>
    <xf numFmtId="0" fontId="26" fillId="0" borderId="11" xfId="0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8" xfId="0" applyFont="1" applyBorder="1" applyAlignment="1">
      <alignment horizontal="left"/>
    </xf>
    <xf numFmtId="14" fontId="12" fillId="0" borderId="8" xfId="0" applyNumberFormat="1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44" fontId="9" fillId="0" borderId="8" xfId="1" applyFont="1" applyBorder="1" applyAlignment="1">
      <alignment horizontal="left" vertical="center"/>
    </xf>
    <xf numFmtId="44" fontId="9" fillId="0" borderId="8" xfId="1" applyFont="1" applyBorder="1" applyAlignment="1">
      <alignment horizontal="center" vertical="center"/>
    </xf>
    <xf numFmtId="44" fontId="26" fillId="0" borderId="8" xfId="1" applyFont="1" applyBorder="1" applyAlignment="1">
      <alignment horizontal="center"/>
    </xf>
    <xf numFmtId="44" fontId="26" fillId="0" borderId="8" xfId="1" applyFont="1" applyBorder="1" applyAlignment="1">
      <alignment horizontal="center" vertical="center"/>
    </xf>
    <xf numFmtId="44" fontId="9" fillId="2" borderId="8" xfId="1" applyFont="1" applyFill="1" applyBorder="1" applyAlignment="1">
      <alignment horizontal="left" vertical="center"/>
    </xf>
    <xf numFmtId="44" fontId="14" fillId="2" borderId="11" xfId="1" applyFont="1" applyFill="1" applyBorder="1" applyAlignment="1">
      <alignment horizontal="center"/>
    </xf>
    <xf numFmtId="44" fontId="14" fillId="2" borderId="8" xfId="1" applyFont="1" applyFill="1" applyBorder="1" applyAlignment="1">
      <alignment horizontal="center"/>
    </xf>
    <xf numFmtId="44" fontId="9" fillId="2" borderId="8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44" fontId="26" fillId="2" borderId="8" xfId="1" applyFont="1" applyFill="1" applyBorder="1" applyAlignment="1">
      <alignment horizontal="center"/>
    </xf>
    <xf numFmtId="44" fontId="14" fillId="2" borderId="12" xfId="1" applyFont="1" applyFill="1" applyBorder="1" applyAlignment="1">
      <alignment horizontal="center"/>
    </xf>
    <xf numFmtId="9" fontId="14" fillId="0" borderId="11" xfId="1" quotePrefix="1" applyNumberFormat="1" applyFont="1" applyBorder="1" applyAlignment="1">
      <alignment horizontal="center" vertical="center" wrapText="1"/>
    </xf>
    <xf numFmtId="44" fontId="29" fillId="0" borderId="9" xfId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44" fontId="14" fillId="0" borderId="11" xfId="1" applyFont="1" applyBorder="1" applyAlignment="1">
      <alignment horizontal="center" vertical="center"/>
    </xf>
    <xf numFmtId="44" fontId="14" fillId="0" borderId="11" xfId="1" applyFont="1" applyBorder="1" applyAlignment="1">
      <alignment horizontal="center"/>
    </xf>
    <xf numFmtId="1" fontId="9" fillId="0" borderId="9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44" fontId="9" fillId="0" borderId="9" xfId="1" applyFont="1" applyBorder="1" applyAlignment="1">
      <alignment vertical="center"/>
    </xf>
    <xf numFmtId="44" fontId="9" fillId="0" borderId="11" xfId="1" applyFont="1" applyBorder="1" applyAlignment="1">
      <alignment vertical="center"/>
    </xf>
    <xf numFmtId="44" fontId="14" fillId="0" borderId="9" xfId="1" applyFont="1" applyBorder="1" applyAlignment="1">
      <alignment vertical="center"/>
    </xf>
    <xf numFmtId="44" fontId="14" fillId="0" borderId="11" xfId="1" applyFont="1" applyBorder="1" applyAlignment="1">
      <alignment vertical="center"/>
    </xf>
    <xf numFmtId="0" fontId="14" fillId="0" borderId="9" xfId="0" applyFont="1" applyBorder="1" applyAlignment="1"/>
    <xf numFmtId="0" fontId="14" fillId="0" borderId="10" xfId="0" applyFont="1" applyBorder="1" applyAlignment="1"/>
    <xf numFmtId="0" fontId="14" fillId="0" borderId="11" xfId="0" applyFont="1" applyBorder="1" applyAlignment="1"/>
    <xf numFmtId="44" fontId="9" fillId="0" borderId="0" xfId="0" applyNumberFormat="1" applyFont="1" applyFill="1" applyBorder="1" applyAlignment="1">
      <alignment horizontal="left"/>
    </xf>
    <xf numFmtId="9" fontId="14" fillId="0" borderId="8" xfId="1" quotePrefix="1" applyNumberFormat="1" applyFont="1" applyBorder="1" applyAlignment="1">
      <alignment horizontal="center" vertical="center" wrapText="1"/>
    </xf>
    <xf numFmtId="44" fontId="14" fillId="0" borderId="8" xfId="1" applyFont="1" applyBorder="1" applyAlignment="1">
      <alignment horizontal="left" vertical="center"/>
    </xf>
    <xf numFmtId="44" fontId="26" fillId="0" borderId="8" xfId="1" applyFont="1" applyBorder="1" applyAlignment="1">
      <alignment horizontal="left" vertical="center"/>
    </xf>
    <xf numFmtId="44" fontId="9" fillId="0" borderId="9" xfId="1" applyFont="1" applyBorder="1" applyAlignment="1">
      <alignment horizontal="center" vertical="center" wrapText="1"/>
    </xf>
    <xf numFmtId="44" fontId="9" fillId="0" borderId="11" xfId="1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 wrapText="1"/>
    </xf>
    <xf numFmtId="44" fontId="9" fillId="0" borderId="9" xfId="1" applyFont="1" applyBorder="1" applyAlignment="1">
      <alignment horizontal="center" vertical="center"/>
    </xf>
    <xf numFmtId="44" fontId="14" fillId="0" borderId="10" xfId="1" applyFont="1" applyBorder="1" applyAlignment="1">
      <alignment horizontal="center" vertical="center" wrapText="1"/>
    </xf>
    <xf numFmtId="44" fontId="26" fillId="0" borderId="9" xfId="1" applyFont="1" applyBorder="1" applyAlignment="1">
      <alignment horizontal="center" wrapText="1"/>
    </xf>
    <xf numFmtId="44" fontId="26" fillId="0" borderId="10" xfId="1" applyFont="1" applyBorder="1" applyAlignment="1">
      <alignment horizontal="center" wrapText="1"/>
    </xf>
    <xf numFmtId="44" fontId="26" fillId="0" borderId="11" xfId="1" applyFont="1" applyBorder="1" applyAlignment="1">
      <alignment horizontal="center" wrapText="1"/>
    </xf>
    <xf numFmtId="44" fontId="14" fillId="0" borderId="9" xfId="1" applyFont="1" applyBorder="1" applyAlignment="1">
      <alignment horizontal="center" wrapText="1"/>
    </xf>
    <xf numFmtId="44" fontId="14" fillId="0" borderId="10" xfId="1" applyFont="1" applyBorder="1" applyAlignment="1">
      <alignment horizontal="center" wrapText="1"/>
    </xf>
    <xf numFmtId="44" fontId="14" fillId="0" borderId="11" xfId="1" applyFont="1" applyBorder="1" applyAlignment="1">
      <alignment horizontal="center" wrapText="1"/>
    </xf>
    <xf numFmtId="44" fontId="14" fillId="0" borderId="11" xfId="1" applyFont="1" applyBorder="1" applyAlignment="1">
      <alignment horizontal="center" vertical="center"/>
    </xf>
    <xf numFmtId="44" fontId="14" fillId="0" borderId="11" xfId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1" fontId="9" fillId="0" borderId="11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44" fontId="19" fillId="0" borderId="0" xfId="1" applyFont="1" applyBorder="1" applyAlignment="1">
      <alignment horizontal="right"/>
    </xf>
    <xf numFmtId="44" fontId="30" fillId="0" borderId="0" xfId="1" applyFont="1" applyFill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9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1" fontId="9" fillId="0" borderId="9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14" fillId="0" borderId="11" xfId="1" applyFont="1" applyBorder="1" applyAlignment="1">
      <alignment horizontal="center" vertical="center"/>
    </xf>
    <xf numFmtId="44" fontId="26" fillId="0" borderId="9" xfId="1" applyFont="1" applyBorder="1" applyAlignment="1">
      <alignment horizontal="center"/>
    </xf>
    <xf numFmtId="44" fontId="26" fillId="0" borderId="10" xfId="1" applyFont="1" applyBorder="1" applyAlignment="1">
      <alignment horizontal="center"/>
    </xf>
    <xf numFmtId="44" fontId="26" fillId="0" borderId="11" xfId="1" applyFont="1" applyBorder="1" applyAlignment="1">
      <alignment horizontal="center"/>
    </xf>
    <xf numFmtId="44" fontId="14" fillId="0" borderId="9" xfId="1" applyFont="1" applyBorder="1" applyAlignment="1">
      <alignment horizontal="center"/>
    </xf>
    <xf numFmtId="44" fontId="14" fillId="0" borderId="10" xfId="1" applyFont="1" applyBorder="1" applyAlignment="1">
      <alignment horizontal="center"/>
    </xf>
    <xf numFmtId="44" fontId="14" fillId="0" borderId="11" xfId="1" applyFont="1" applyBorder="1" applyAlignment="1">
      <alignment horizontal="center"/>
    </xf>
    <xf numFmtId="0" fontId="31" fillId="0" borderId="0" xfId="0" applyFont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48A3-ECF5-44E4-8269-35A89E1D828A}">
  <sheetPr>
    <pageSetUpPr fitToPage="1"/>
  </sheetPr>
  <dimension ref="A1:AM98"/>
  <sheetViews>
    <sheetView tabSelected="1" workbookViewId="0">
      <selection activeCell="C2" sqref="C2"/>
    </sheetView>
  </sheetViews>
  <sheetFormatPr defaultColWidth="11.25" defaultRowHeight="15"/>
  <cols>
    <col min="1" max="1" width="19.875" style="8" customWidth="1"/>
    <col min="2" max="2" width="8.75" style="8" bestFit="1" customWidth="1"/>
    <col min="3" max="3" width="39" style="8" customWidth="1"/>
    <col min="4" max="5" width="9.75" style="8" customWidth="1"/>
    <col min="6" max="6" width="4.75" style="8" customWidth="1"/>
    <col min="7" max="7" width="10.875" style="8" customWidth="1"/>
    <col min="8" max="8" width="9.75" style="8" customWidth="1"/>
    <col min="9" max="9" width="6.25" style="141" customWidth="1"/>
    <col min="10" max="10" width="7.5" style="141" customWidth="1"/>
    <col min="11" max="11" width="9.75" style="8" customWidth="1"/>
    <col min="12" max="12" width="8.125" style="21" customWidth="1"/>
    <col min="13" max="13" width="8" style="87" customWidth="1"/>
    <col min="14" max="14" width="19.875" style="87" customWidth="1"/>
    <col min="15" max="16" width="10" style="91" customWidth="1"/>
    <col min="17" max="17" width="11.25" style="92"/>
    <col min="18" max="19" width="11.25" style="86"/>
    <col min="20" max="20" width="15.375" style="88" customWidth="1"/>
    <col min="21" max="21" width="26.75" style="11" customWidth="1"/>
    <col min="22" max="22" width="11.25" style="20"/>
    <col min="23" max="37" width="11.25" style="11"/>
    <col min="38" max="16384" width="11.25" style="8"/>
  </cols>
  <sheetData>
    <row r="1" spans="1:37" ht="23.25">
      <c r="A1" s="99" t="s">
        <v>16</v>
      </c>
      <c r="B1" s="95"/>
      <c r="C1" s="5"/>
      <c r="D1" s="5"/>
      <c r="E1" s="5"/>
      <c r="F1" s="5"/>
      <c r="G1" s="5"/>
      <c r="H1" s="5"/>
      <c r="I1" s="134"/>
      <c r="J1" s="134"/>
      <c r="K1" s="5"/>
      <c r="L1" s="24"/>
      <c r="M1" s="69"/>
      <c r="N1" s="69"/>
      <c r="O1" s="70"/>
      <c r="P1" s="70"/>
      <c r="Q1" s="70"/>
      <c r="R1" s="70"/>
      <c r="S1" s="70"/>
      <c r="T1" s="71"/>
      <c r="U1" s="9"/>
      <c r="V1" s="10"/>
      <c r="W1" s="5"/>
      <c r="X1" s="5"/>
      <c r="Y1" s="5"/>
    </row>
    <row r="2" spans="1:37" s="11" customFormat="1" ht="26.25" customHeight="1">
      <c r="C2" s="248" t="s">
        <v>72</v>
      </c>
      <c r="D2" s="5"/>
      <c r="E2" s="5"/>
      <c r="F2" s="5"/>
      <c r="G2" s="5"/>
      <c r="H2" s="5"/>
      <c r="I2" s="134"/>
      <c r="J2" s="134"/>
      <c r="K2" s="5"/>
      <c r="L2" s="24"/>
      <c r="M2" s="69"/>
      <c r="N2" s="69"/>
      <c r="O2" s="70"/>
      <c r="P2" s="70"/>
      <c r="Q2" s="70"/>
      <c r="R2" s="70"/>
      <c r="S2" s="70"/>
      <c r="T2" s="71"/>
      <c r="U2" s="9"/>
      <c r="V2" s="10"/>
      <c r="W2" s="5"/>
      <c r="X2" s="5"/>
      <c r="Y2" s="5"/>
    </row>
    <row r="3" spans="1:37">
      <c r="A3" s="11"/>
      <c r="B3" s="11"/>
      <c r="C3" s="11"/>
      <c r="D3" s="5"/>
      <c r="E3" s="5"/>
      <c r="F3" s="5"/>
      <c r="G3" s="5"/>
      <c r="H3" s="5"/>
      <c r="I3" s="134"/>
      <c r="J3" s="134"/>
      <c r="K3" s="5"/>
      <c r="L3" s="24"/>
      <c r="M3" s="69"/>
      <c r="N3" s="69"/>
      <c r="O3" s="70"/>
      <c r="P3" s="70"/>
      <c r="Q3" s="70"/>
      <c r="R3" s="70"/>
      <c r="S3" s="70"/>
      <c r="T3" s="71"/>
      <c r="U3" s="9"/>
      <c r="V3" s="10"/>
      <c r="W3" s="5"/>
      <c r="X3" s="5"/>
      <c r="Y3" s="5"/>
    </row>
    <row r="4" spans="1:37">
      <c r="A4" s="11" t="s">
        <v>69</v>
      </c>
      <c r="B4" s="11"/>
      <c r="D4" s="55">
        <v>43738</v>
      </c>
      <c r="E4" s="5"/>
      <c r="F4" s="5"/>
      <c r="G4" s="5"/>
      <c r="H4" s="5"/>
      <c r="I4" s="134"/>
      <c r="J4" s="134"/>
      <c r="K4" s="5"/>
      <c r="L4" s="24"/>
      <c r="M4" s="69"/>
      <c r="N4" s="69"/>
      <c r="O4" s="70"/>
      <c r="P4" s="70"/>
      <c r="Q4" s="70"/>
      <c r="R4" s="70"/>
      <c r="S4" s="70"/>
      <c r="T4" s="71"/>
      <c r="U4" s="9"/>
      <c r="V4" s="10"/>
      <c r="W4" s="5"/>
      <c r="X4" s="5"/>
      <c r="Y4" s="5"/>
    </row>
    <row r="5" spans="1:37" s="11" customFormat="1" ht="15.75">
      <c r="B5" s="5"/>
      <c r="C5" s="5"/>
      <c r="D5" s="5"/>
      <c r="E5" s="5"/>
      <c r="F5" s="5"/>
      <c r="G5" s="5"/>
      <c r="H5" s="5"/>
      <c r="I5" s="134"/>
      <c r="J5" s="134"/>
      <c r="K5" s="5"/>
      <c r="L5" s="63"/>
      <c r="M5" s="69"/>
      <c r="N5" s="69"/>
      <c r="O5" s="70"/>
      <c r="P5" s="70"/>
      <c r="Q5" s="70"/>
      <c r="R5" s="70"/>
      <c r="S5" s="70"/>
      <c r="T5" s="71"/>
      <c r="U5" s="9"/>
      <c r="V5" s="10"/>
      <c r="W5" s="5"/>
      <c r="X5" s="5"/>
      <c r="Y5" s="5"/>
    </row>
    <row r="6" spans="1:37" s="64" customFormat="1" ht="20.25" customHeight="1">
      <c r="A6" s="64" t="s">
        <v>63</v>
      </c>
      <c r="I6" s="116"/>
      <c r="J6" s="116"/>
      <c r="L6" s="116"/>
      <c r="M6" s="73"/>
      <c r="N6" s="73"/>
      <c r="O6" s="72"/>
      <c r="P6" s="72"/>
      <c r="Q6" s="72"/>
      <c r="R6" s="72"/>
      <c r="S6" s="72"/>
      <c r="T6" s="74"/>
    </row>
    <row r="7" spans="1:37" s="61" customFormat="1" ht="20.25" customHeight="1">
      <c r="A7" s="56" t="s">
        <v>68</v>
      </c>
      <c r="B7" s="57"/>
      <c r="C7" s="57"/>
      <c r="D7" s="57"/>
      <c r="E7" s="57"/>
      <c r="F7" s="57"/>
      <c r="G7" s="57"/>
      <c r="H7" s="57"/>
      <c r="I7" s="69"/>
      <c r="J7" s="69"/>
      <c r="K7" s="57"/>
      <c r="L7" s="96"/>
      <c r="M7" s="69"/>
      <c r="N7" s="69"/>
      <c r="O7" s="70"/>
      <c r="P7" s="70"/>
      <c r="Q7" s="70"/>
      <c r="R7" s="70"/>
      <c r="S7" s="70"/>
      <c r="T7" s="71"/>
      <c r="U7" s="58"/>
      <c r="V7" s="59"/>
      <c r="W7" s="57"/>
      <c r="X7" s="57"/>
      <c r="Y7" s="57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</row>
    <row r="8" spans="1:37" s="61" customFormat="1" ht="20.25" customHeight="1">
      <c r="A8" s="156" t="s">
        <v>68</v>
      </c>
      <c r="B8" s="57"/>
      <c r="C8" s="57"/>
      <c r="D8" s="57"/>
      <c r="E8" s="57"/>
      <c r="F8" s="57"/>
      <c r="G8" s="57"/>
      <c r="H8" s="57"/>
      <c r="I8" s="69"/>
      <c r="J8" s="69"/>
      <c r="K8" s="57"/>
      <c r="L8" s="96"/>
      <c r="M8" s="69"/>
      <c r="N8" s="69"/>
      <c r="O8" s="70"/>
      <c r="P8" s="70"/>
      <c r="Q8" s="70"/>
      <c r="R8" s="70"/>
      <c r="S8" s="70"/>
      <c r="T8" s="71"/>
      <c r="U8" s="58"/>
      <c r="V8" s="59"/>
      <c r="W8" s="57"/>
      <c r="X8" s="57"/>
      <c r="Y8" s="57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</row>
    <row r="9" spans="1:37" s="159" customFormat="1" ht="20.25" customHeight="1">
      <c r="A9" s="156"/>
      <c r="B9" s="156"/>
      <c r="C9" s="156"/>
      <c r="D9" s="156"/>
      <c r="E9" s="156"/>
      <c r="F9" s="156"/>
      <c r="G9" s="156"/>
      <c r="H9" s="156"/>
      <c r="I9" s="157"/>
      <c r="J9" s="157"/>
      <c r="K9" s="156"/>
      <c r="L9" s="158"/>
      <c r="M9" s="157"/>
      <c r="N9" s="157"/>
      <c r="O9" s="160"/>
      <c r="P9" s="160"/>
      <c r="Q9" s="160"/>
      <c r="R9" s="160"/>
      <c r="S9" s="160"/>
      <c r="T9" s="160"/>
      <c r="U9" s="161"/>
      <c r="V9" s="162"/>
      <c r="W9" s="156"/>
      <c r="X9" s="156"/>
      <c r="Y9" s="156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</row>
    <row r="10" spans="1:37" ht="15.75">
      <c r="A10" s="5"/>
      <c r="B10" s="5"/>
      <c r="C10" s="5"/>
      <c r="D10" s="5"/>
      <c r="E10" s="5"/>
      <c r="F10" s="5"/>
      <c r="G10" s="5"/>
      <c r="H10" s="5"/>
      <c r="I10" s="134"/>
      <c r="J10" s="134"/>
      <c r="K10" s="5"/>
      <c r="L10" s="22"/>
      <c r="M10" s="69"/>
      <c r="N10" s="69"/>
      <c r="O10" s="70"/>
      <c r="P10" s="70"/>
      <c r="Q10" s="70"/>
      <c r="R10" s="70"/>
      <c r="S10" s="70"/>
      <c r="T10" s="71"/>
      <c r="U10" s="9"/>
      <c r="V10" s="10"/>
      <c r="W10" s="5"/>
      <c r="X10" s="5"/>
      <c r="Y10" s="5"/>
    </row>
    <row r="11" spans="1:37" ht="42" customHeight="1">
      <c r="A11" s="12" t="s">
        <v>0</v>
      </c>
      <c r="B11" s="12"/>
      <c r="C11" s="12" t="s">
        <v>1</v>
      </c>
      <c r="D11" s="12" t="s">
        <v>4</v>
      </c>
      <c r="E11" s="13" t="s">
        <v>5</v>
      </c>
      <c r="F11" s="13"/>
      <c r="G11" s="13" t="s">
        <v>9</v>
      </c>
      <c r="H11" s="13" t="s">
        <v>2</v>
      </c>
      <c r="I11" s="117" t="s">
        <v>29</v>
      </c>
      <c r="J11" s="117" t="s">
        <v>30</v>
      </c>
      <c r="K11" s="13"/>
      <c r="L11" s="117" t="s">
        <v>26</v>
      </c>
      <c r="M11" s="76" t="s">
        <v>59</v>
      </c>
      <c r="N11" s="76"/>
      <c r="O11" s="200" t="s">
        <v>62</v>
      </c>
      <c r="P11" s="75" t="s">
        <v>54</v>
      </c>
      <c r="Q11" s="80" t="s">
        <v>18</v>
      </c>
      <c r="R11" s="75" t="s">
        <v>58</v>
      </c>
      <c r="S11" s="75"/>
      <c r="T11" s="93" t="s">
        <v>10</v>
      </c>
      <c r="U11" s="16"/>
      <c r="V11" s="17"/>
      <c r="W11" s="14"/>
      <c r="X11" s="15"/>
      <c r="Y11" s="15"/>
    </row>
    <row r="12" spans="1:37">
      <c r="A12" s="2"/>
      <c r="B12" s="2"/>
      <c r="C12" s="2"/>
      <c r="D12" s="2"/>
      <c r="E12" s="2"/>
      <c r="F12" s="2"/>
      <c r="G12" s="2"/>
      <c r="H12" s="2"/>
      <c r="I12" s="216"/>
      <c r="J12" s="216"/>
      <c r="K12" s="2"/>
      <c r="L12" s="142"/>
      <c r="M12" s="78"/>
      <c r="N12" s="78"/>
      <c r="O12" s="118"/>
      <c r="P12" s="118"/>
      <c r="Q12" s="118"/>
      <c r="R12" s="118"/>
      <c r="S12" s="77"/>
      <c r="T12" s="79" t="s">
        <v>8</v>
      </c>
      <c r="U12" s="18"/>
      <c r="V12" s="10"/>
      <c r="W12" s="5"/>
      <c r="X12" s="6"/>
      <c r="Y12" s="6"/>
    </row>
    <row r="13" spans="1:37">
      <c r="A13" s="2"/>
      <c r="B13" s="2"/>
      <c r="C13" s="2"/>
      <c r="D13" s="2"/>
      <c r="E13" s="2"/>
      <c r="F13" s="2"/>
      <c r="G13" s="232" t="s">
        <v>39</v>
      </c>
      <c r="H13" s="232"/>
      <c r="I13" s="216"/>
      <c r="J13" s="216"/>
      <c r="K13" s="216"/>
      <c r="L13" s="143"/>
      <c r="M13" s="78"/>
      <c r="N13" s="78"/>
      <c r="O13" s="77"/>
      <c r="P13" s="77"/>
      <c r="Q13" s="77"/>
      <c r="R13" s="77"/>
      <c r="S13" s="77"/>
      <c r="T13" s="79"/>
      <c r="U13" s="18"/>
      <c r="V13" s="10"/>
      <c r="W13" s="5"/>
      <c r="X13" s="6"/>
      <c r="Y13" s="6"/>
    </row>
    <row r="14" spans="1:37" s="111" customFormat="1">
      <c r="A14" s="148" t="s">
        <v>22</v>
      </c>
      <c r="B14" s="119"/>
      <c r="C14" s="119" t="s">
        <v>23</v>
      </c>
      <c r="D14" s="119" t="s">
        <v>24</v>
      </c>
      <c r="E14" s="119" t="s">
        <v>24</v>
      </c>
      <c r="F14" s="119">
        <v>1</v>
      </c>
      <c r="G14" s="119">
        <v>1115</v>
      </c>
      <c r="H14" s="119">
        <v>1215</v>
      </c>
      <c r="I14" s="120"/>
      <c r="J14" s="120"/>
      <c r="K14" s="119" t="s">
        <v>25</v>
      </c>
      <c r="L14" s="121"/>
      <c r="M14" s="123"/>
      <c r="N14" s="123"/>
      <c r="O14" s="122"/>
      <c r="P14" s="122"/>
      <c r="Q14" s="122"/>
      <c r="R14" s="122"/>
      <c r="S14" s="122">
        <v>507</v>
      </c>
      <c r="T14" s="77">
        <f>SUM(O14+Q14+S14)</f>
        <v>507</v>
      </c>
      <c r="U14" s="106"/>
      <c r="V14" s="107"/>
      <c r="W14" s="108"/>
      <c r="X14" s="109"/>
      <c r="Y14" s="109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7" s="25" customFormat="1" ht="12.75">
      <c r="A15" s="149" t="s">
        <v>20</v>
      </c>
      <c r="C15" s="25" t="s">
        <v>21</v>
      </c>
      <c r="D15" s="119" t="s">
        <v>24</v>
      </c>
      <c r="E15" s="119" t="s">
        <v>24</v>
      </c>
      <c r="F15" s="25">
        <v>1</v>
      </c>
      <c r="G15" s="25">
        <v>2090</v>
      </c>
      <c r="H15" s="25">
        <v>2355</v>
      </c>
      <c r="I15" s="101">
        <v>4</v>
      </c>
      <c r="J15" s="101">
        <v>560</v>
      </c>
      <c r="K15" s="25" t="s">
        <v>28</v>
      </c>
      <c r="L15" s="101" t="s">
        <v>27</v>
      </c>
      <c r="M15" s="144">
        <v>11</v>
      </c>
      <c r="N15" s="233" t="s">
        <v>45</v>
      </c>
      <c r="O15" s="172"/>
      <c r="P15" s="172">
        <v>491</v>
      </c>
      <c r="Q15" s="172">
        <v>252</v>
      </c>
      <c r="R15" s="192">
        <f>SUM(M15*5)</f>
        <v>55</v>
      </c>
      <c r="T15" s="77">
        <f>SUM(O15+P15+Q15+R15+S15)</f>
        <v>798</v>
      </c>
    </row>
    <row r="16" spans="1:37" s="25" customFormat="1" ht="12.75">
      <c r="A16" s="150"/>
      <c r="C16" s="25" t="s">
        <v>21</v>
      </c>
      <c r="D16" s="119" t="s">
        <v>24</v>
      </c>
      <c r="E16" s="119" t="s">
        <v>24</v>
      </c>
      <c r="F16" s="25">
        <v>1</v>
      </c>
      <c r="G16" s="25">
        <v>4700</v>
      </c>
      <c r="H16" s="25">
        <v>2355</v>
      </c>
      <c r="I16" s="101">
        <v>10</v>
      </c>
      <c r="J16" s="101">
        <v>515</v>
      </c>
      <c r="K16" s="25" t="s">
        <v>28</v>
      </c>
      <c r="L16" s="101" t="s">
        <v>27</v>
      </c>
      <c r="M16" s="218"/>
      <c r="N16" s="234"/>
      <c r="O16" s="172"/>
      <c r="P16" s="172">
        <v>907</v>
      </c>
      <c r="Q16" s="172">
        <v>630</v>
      </c>
      <c r="R16" s="193"/>
      <c r="T16" s="77">
        <f>SUM(O16+P16+Q16+R16+S16)</f>
        <v>1537</v>
      </c>
    </row>
    <row r="17" spans="1:38" s="61" customFormat="1" ht="17.25" customHeight="1">
      <c r="A17" s="151"/>
      <c r="B17" s="126"/>
      <c r="C17" s="126" t="s">
        <v>31</v>
      </c>
      <c r="D17" s="119" t="s">
        <v>24</v>
      </c>
      <c r="E17" s="119" t="s">
        <v>24</v>
      </c>
      <c r="F17" s="25">
        <v>1</v>
      </c>
      <c r="G17" s="128">
        <v>2140</v>
      </c>
      <c r="H17" s="128">
        <v>2320</v>
      </c>
      <c r="I17" s="135"/>
      <c r="J17" s="135"/>
      <c r="K17" s="128" t="s">
        <v>28</v>
      </c>
      <c r="L17" s="127" t="s">
        <v>32</v>
      </c>
      <c r="M17" s="235"/>
      <c r="N17" s="237"/>
      <c r="O17" s="201">
        <v>102</v>
      </c>
      <c r="P17" s="215"/>
      <c r="Q17" s="214"/>
      <c r="R17" s="194"/>
      <c r="S17" s="215"/>
      <c r="T17" s="77">
        <f t="shared" ref="T17:T32" si="0">SUM(O17+P17+Q17+R17+S17)</f>
        <v>102</v>
      </c>
      <c r="U17" s="129"/>
      <c r="V17" s="59"/>
      <c r="W17" s="57"/>
      <c r="X17" s="130"/>
      <c r="Y17" s="13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</row>
    <row r="18" spans="1:38" s="61" customFormat="1">
      <c r="A18" s="152"/>
      <c r="B18" s="126"/>
      <c r="C18" s="126" t="s">
        <v>31</v>
      </c>
      <c r="D18" s="119" t="s">
        <v>24</v>
      </c>
      <c r="E18" s="119" t="s">
        <v>24</v>
      </c>
      <c r="F18" s="25">
        <v>1</v>
      </c>
      <c r="G18" s="133">
        <v>4930</v>
      </c>
      <c r="H18" s="133">
        <v>2310</v>
      </c>
      <c r="I18" s="78"/>
      <c r="J18" s="78"/>
      <c r="K18" s="133" t="s">
        <v>28</v>
      </c>
      <c r="L18" s="132" t="s">
        <v>32</v>
      </c>
      <c r="M18" s="236"/>
      <c r="N18" s="238"/>
      <c r="O18" s="201">
        <v>198</v>
      </c>
      <c r="P18" s="77"/>
      <c r="Q18" s="80"/>
      <c r="R18" s="195">
        <f>SUM(M18*5)</f>
        <v>0</v>
      </c>
      <c r="S18" s="77"/>
      <c r="T18" s="77">
        <f t="shared" si="0"/>
        <v>198</v>
      </c>
      <c r="U18" s="129"/>
      <c r="V18" s="59"/>
      <c r="W18" s="57"/>
      <c r="X18" s="130"/>
      <c r="Y18" s="13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</row>
    <row r="19" spans="1:38" s="35" customFormat="1">
      <c r="A19" s="152"/>
      <c r="B19" s="126"/>
      <c r="C19" s="126"/>
      <c r="D19" s="119"/>
      <c r="E19" s="119"/>
      <c r="F19" s="126"/>
      <c r="G19" s="27"/>
      <c r="H19" s="27"/>
      <c r="I19" s="36"/>
      <c r="J19" s="36"/>
      <c r="K19" s="27"/>
      <c r="L19" s="36"/>
      <c r="M19" s="83"/>
      <c r="N19" s="83"/>
      <c r="O19" s="172"/>
      <c r="P19" s="77"/>
      <c r="Q19" s="77"/>
      <c r="R19" s="77"/>
      <c r="S19" s="82"/>
      <c r="T19" s="77">
        <f t="shared" si="0"/>
        <v>0</v>
      </c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7"/>
    </row>
    <row r="20" spans="1:38" s="25" customFormat="1" ht="12.75">
      <c r="A20" s="149" t="s">
        <v>3</v>
      </c>
      <c r="C20" s="25" t="s">
        <v>21</v>
      </c>
      <c r="D20" s="119" t="s">
        <v>24</v>
      </c>
      <c r="E20" s="119" t="s">
        <v>24</v>
      </c>
      <c r="F20" s="25">
        <v>1</v>
      </c>
      <c r="G20" s="25">
        <v>4680</v>
      </c>
      <c r="H20" s="25">
        <v>2360</v>
      </c>
      <c r="I20" s="101">
        <v>10</v>
      </c>
      <c r="J20" s="101">
        <v>508</v>
      </c>
      <c r="K20" s="25" t="s">
        <v>28</v>
      </c>
      <c r="L20" s="101" t="s">
        <v>27</v>
      </c>
      <c r="M20" s="144">
        <v>7.1</v>
      </c>
      <c r="N20" s="144" t="s">
        <v>47</v>
      </c>
      <c r="O20" s="172"/>
      <c r="P20" s="172">
        <v>907</v>
      </c>
      <c r="Q20" s="172">
        <v>630</v>
      </c>
      <c r="R20" s="192">
        <f>SUM(M20*5)</f>
        <v>35.5</v>
      </c>
      <c r="T20" s="77">
        <f t="shared" si="0"/>
        <v>1572.5</v>
      </c>
    </row>
    <row r="21" spans="1:38" s="61" customFormat="1" ht="19.5" customHeight="1">
      <c r="A21" s="151"/>
      <c r="B21" s="126"/>
      <c r="C21" s="126" t="s">
        <v>31</v>
      </c>
      <c r="D21" s="119" t="s">
        <v>24</v>
      </c>
      <c r="E21" s="119" t="s">
        <v>24</v>
      </c>
      <c r="F21" s="25">
        <v>1</v>
      </c>
      <c r="G21" s="128">
        <v>930</v>
      </c>
      <c r="H21" s="128">
        <v>2300</v>
      </c>
      <c r="I21" s="135"/>
      <c r="J21" s="135"/>
      <c r="K21" s="128" t="s">
        <v>28</v>
      </c>
      <c r="L21" s="127" t="s">
        <v>36</v>
      </c>
      <c r="M21" s="235"/>
      <c r="N21" s="239"/>
      <c r="O21" s="201">
        <v>67</v>
      </c>
      <c r="P21" s="215"/>
      <c r="Q21" s="214"/>
      <c r="R21" s="194"/>
      <c r="S21" s="215"/>
      <c r="T21" s="77">
        <f t="shared" si="0"/>
        <v>67</v>
      </c>
      <c r="U21" s="129"/>
      <c r="V21" s="59"/>
      <c r="W21" s="57"/>
      <c r="X21" s="130"/>
      <c r="Y21" s="13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</row>
    <row r="22" spans="1:38" s="61" customFormat="1" ht="15.75">
      <c r="A22" s="151"/>
      <c r="B22" s="126"/>
      <c r="C22" s="126" t="s">
        <v>31</v>
      </c>
      <c r="D22" s="119" t="s">
        <v>24</v>
      </c>
      <c r="E22" s="119" t="s">
        <v>24</v>
      </c>
      <c r="F22" s="25">
        <v>1</v>
      </c>
      <c r="G22" s="128">
        <v>4780</v>
      </c>
      <c r="H22" s="128">
        <v>2360</v>
      </c>
      <c r="I22" s="135"/>
      <c r="J22" s="135"/>
      <c r="K22" s="128" t="s">
        <v>28</v>
      </c>
      <c r="L22" s="127" t="s">
        <v>37</v>
      </c>
      <c r="M22" s="236"/>
      <c r="N22" s="238"/>
      <c r="O22" s="201">
        <v>198</v>
      </c>
      <c r="P22" s="215"/>
      <c r="Q22" s="214"/>
      <c r="R22" s="195"/>
      <c r="S22" s="215"/>
      <c r="T22" s="77">
        <f t="shared" si="0"/>
        <v>198</v>
      </c>
      <c r="U22" s="129"/>
      <c r="V22" s="59"/>
      <c r="W22" s="57"/>
      <c r="X22" s="130"/>
      <c r="Y22" s="13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</row>
    <row r="23" spans="1:38" s="28" customFormat="1" ht="12.75">
      <c r="A23" s="153"/>
      <c r="D23" s="119"/>
      <c r="E23" s="119"/>
      <c r="F23" s="25"/>
      <c r="I23" s="136"/>
      <c r="J23" s="136"/>
      <c r="L23" s="36"/>
      <c r="M23" s="78"/>
      <c r="N23" s="78"/>
      <c r="O23" s="172"/>
      <c r="P23" s="77"/>
      <c r="Q23" s="77"/>
      <c r="R23" s="77"/>
      <c r="S23" s="77"/>
      <c r="T23" s="77">
        <f t="shared" si="0"/>
        <v>0</v>
      </c>
      <c r="U23" s="65"/>
    </row>
    <row r="24" spans="1:38" s="11" customFormat="1">
      <c r="A24" s="154" t="s">
        <v>38</v>
      </c>
      <c r="B24" s="2"/>
      <c r="C24" s="25" t="s">
        <v>21</v>
      </c>
      <c r="D24" s="119" t="s">
        <v>24</v>
      </c>
      <c r="E24" s="119" t="s">
        <v>24</v>
      </c>
      <c r="F24" s="25">
        <v>1</v>
      </c>
      <c r="G24" s="25">
        <v>4020</v>
      </c>
      <c r="H24" s="25">
        <v>2340</v>
      </c>
      <c r="I24" s="101">
        <v>8</v>
      </c>
      <c r="J24" s="101">
        <v>540</v>
      </c>
      <c r="K24" s="25" t="s">
        <v>28</v>
      </c>
      <c r="L24" s="101" t="s">
        <v>27</v>
      </c>
      <c r="M24" s="101">
        <v>6</v>
      </c>
      <c r="N24" s="101" t="s">
        <v>49</v>
      </c>
      <c r="O24" s="172"/>
      <c r="P24" s="173">
        <v>740</v>
      </c>
      <c r="Q24" s="173">
        <v>505</v>
      </c>
      <c r="R24" s="173">
        <f>SUM(M24*5)</f>
        <v>30</v>
      </c>
      <c r="S24" s="173"/>
      <c r="T24" s="77">
        <f t="shared" si="0"/>
        <v>1275</v>
      </c>
    </row>
    <row r="25" spans="1:38" s="33" customFormat="1" ht="24" customHeight="1">
      <c r="A25" s="150"/>
      <c r="B25" s="25"/>
      <c r="C25" s="126" t="s">
        <v>31</v>
      </c>
      <c r="D25" s="119" t="s">
        <v>24</v>
      </c>
      <c r="E25" s="119" t="s">
        <v>24</v>
      </c>
      <c r="F25" s="131">
        <v>1</v>
      </c>
      <c r="G25" s="128">
        <v>4300</v>
      </c>
      <c r="H25" s="128">
        <v>2400</v>
      </c>
      <c r="I25" s="135"/>
      <c r="J25" s="135"/>
      <c r="K25" s="128" t="s">
        <v>28</v>
      </c>
      <c r="L25" s="127" t="s">
        <v>32</v>
      </c>
      <c r="M25" s="81"/>
      <c r="N25" s="76"/>
      <c r="O25" s="201">
        <v>180</v>
      </c>
      <c r="P25" s="77"/>
      <c r="Q25" s="80"/>
      <c r="R25" s="195"/>
      <c r="S25" s="77"/>
      <c r="T25" s="77">
        <f t="shared" si="0"/>
        <v>180</v>
      </c>
      <c r="U25" s="34"/>
      <c r="V25" s="31"/>
      <c r="W25" s="29"/>
      <c r="X25" s="30"/>
      <c r="Y25" s="30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</row>
    <row r="26" spans="1:38" s="50" customFormat="1">
      <c r="A26" s="155"/>
      <c r="B26" s="41"/>
      <c r="C26" s="42"/>
      <c r="D26" s="119"/>
      <c r="E26" s="119"/>
      <c r="F26" s="25"/>
      <c r="G26" s="43"/>
      <c r="H26" s="43"/>
      <c r="I26" s="137"/>
      <c r="J26" s="137"/>
      <c r="K26" s="43"/>
      <c r="L26" s="51"/>
      <c r="M26" s="81"/>
      <c r="N26" s="76"/>
      <c r="O26" s="172"/>
      <c r="P26" s="77"/>
      <c r="Q26" s="80"/>
      <c r="R26" s="195"/>
      <c r="S26" s="77"/>
      <c r="T26" s="77">
        <f t="shared" si="0"/>
        <v>0</v>
      </c>
      <c r="U26" s="47"/>
      <c r="V26" s="48"/>
      <c r="W26" s="45"/>
      <c r="X26" s="46"/>
      <c r="Y26" s="46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8" s="33" customFormat="1">
      <c r="A27" s="154" t="s">
        <v>40</v>
      </c>
      <c r="B27" s="25"/>
      <c r="C27" s="164" t="s">
        <v>41</v>
      </c>
      <c r="D27" s="119" t="s">
        <v>24</v>
      </c>
      <c r="E27" s="119" t="s">
        <v>24</v>
      </c>
      <c r="F27" s="165">
        <v>1</v>
      </c>
      <c r="G27" s="166">
        <v>3150</v>
      </c>
      <c r="H27" s="166">
        <v>2350</v>
      </c>
      <c r="I27" s="217"/>
      <c r="J27" s="217"/>
      <c r="K27" s="166" t="s">
        <v>28</v>
      </c>
      <c r="L27" s="168" t="s">
        <v>32</v>
      </c>
      <c r="M27" s="223"/>
      <c r="N27" s="226"/>
      <c r="O27" s="202">
        <v>138</v>
      </c>
      <c r="P27" s="174"/>
      <c r="Q27" s="174"/>
      <c r="R27" s="174"/>
      <c r="S27" s="174"/>
      <c r="T27" s="77">
        <f t="shared" si="0"/>
        <v>138</v>
      </c>
      <c r="U27" s="30"/>
      <c r="V27" s="31"/>
      <c r="W27" s="29"/>
      <c r="X27" s="30"/>
      <c r="Y27" s="30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</row>
    <row r="28" spans="1:38" s="50" customFormat="1">
      <c r="A28" s="155"/>
      <c r="B28" s="52"/>
      <c r="C28" s="164" t="s">
        <v>41</v>
      </c>
      <c r="D28" s="119" t="s">
        <v>24</v>
      </c>
      <c r="E28" s="119" t="s">
        <v>24</v>
      </c>
      <c r="F28" s="165">
        <v>1</v>
      </c>
      <c r="G28" s="166">
        <v>4700</v>
      </c>
      <c r="H28" s="166">
        <v>2350</v>
      </c>
      <c r="I28" s="217"/>
      <c r="J28" s="217"/>
      <c r="K28" s="166" t="s">
        <v>28</v>
      </c>
      <c r="L28" s="168" t="s">
        <v>32</v>
      </c>
      <c r="M28" s="224"/>
      <c r="N28" s="227"/>
      <c r="O28" s="202">
        <v>198</v>
      </c>
      <c r="P28" s="174"/>
      <c r="Q28" s="175"/>
      <c r="R28" s="195"/>
      <c r="S28" s="174"/>
      <c r="T28" s="77">
        <f t="shared" si="0"/>
        <v>198</v>
      </c>
      <c r="U28" s="46"/>
      <c r="V28" s="48"/>
      <c r="W28" s="45"/>
      <c r="X28" s="46"/>
      <c r="Y28" s="46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</row>
    <row r="29" spans="1:38" s="33" customFormat="1" ht="14.25" customHeight="1">
      <c r="A29" s="150"/>
      <c r="B29" s="25"/>
      <c r="C29" s="164" t="s">
        <v>41</v>
      </c>
      <c r="D29" s="119" t="s">
        <v>24</v>
      </c>
      <c r="E29" s="119" t="s">
        <v>24</v>
      </c>
      <c r="F29" s="165">
        <v>1</v>
      </c>
      <c r="G29" s="166">
        <v>4660</v>
      </c>
      <c r="H29" s="166">
        <v>2350</v>
      </c>
      <c r="I29" s="217"/>
      <c r="J29" s="217"/>
      <c r="K29" s="166" t="s">
        <v>28</v>
      </c>
      <c r="L29" s="168" t="s">
        <v>32</v>
      </c>
      <c r="M29" s="225"/>
      <c r="N29" s="228"/>
      <c r="O29" s="202">
        <v>198</v>
      </c>
      <c r="P29" s="174"/>
      <c r="Q29" s="174"/>
      <c r="R29" s="195"/>
      <c r="S29" s="174"/>
      <c r="T29" s="77">
        <f t="shared" si="0"/>
        <v>198</v>
      </c>
      <c r="U29" s="30"/>
      <c r="V29" s="31"/>
      <c r="W29" s="29"/>
      <c r="X29" s="30"/>
      <c r="Y29" s="30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</row>
    <row r="30" spans="1:38" ht="18.75" customHeight="1">
      <c r="A30" s="149"/>
      <c r="B30" s="1"/>
      <c r="C30" s="170" t="s">
        <v>42</v>
      </c>
      <c r="D30" s="119" t="s">
        <v>24</v>
      </c>
      <c r="E30" s="119" t="s">
        <v>24</v>
      </c>
      <c r="F30" s="41">
        <v>1</v>
      </c>
      <c r="G30" s="112">
        <v>3150</v>
      </c>
      <c r="H30" s="112">
        <v>2310</v>
      </c>
      <c r="I30" s="171"/>
      <c r="J30" s="171"/>
      <c r="K30" s="112" t="s">
        <v>28</v>
      </c>
      <c r="L30" s="44" t="s">
        <v>32</v>
      </c>
      <c r="M30" s="219"/>
      <c r="N30" s="229"/>
      <c r="O30" s="201">
        <v>138</v>
      </c>
      <c r="P30" s="77"/>
      <c r="Q30" s="77"/>
      <c r="R30" s="195"/>
      <c r="S30" s="77"/>
      <c r="T30" s="77">
        <f t="shared" si="0"/>
        <v>138</v>
      </c>
      <c r="U30" s="6"/>
      <c r="V30" s="10"/>
      <c r="W30" s="5"/>
      <c r="X30" s="6"/>
      <c r="Y30" s="6"/>
    </row>
    <row r="31" spans="1:38" s="33" customFormat="1" ht="13.5" customHeight="1">
      <c r="A31" s="25"/>
      <c r="B31" s="39"/>
      <c r="C31" s="170" t="s">
        <v>42</v>
      </c>
      <c r="D31" s="119" t="s">
        <v>24</v>
      </c>
      <c r="E31" s="119" t="s">
        <v>24</v>
      </c>
      <c r="F31" s="41">
        <v>1</v>
      </c>
      <c r="G31" s="112">
        <v>4700</v>
      </c>
      <c r="H31" s="112">
        <v>2310</v>
      </c>
      <c r="I31" s="171"/>
      <c r="J31" s="171"/>
      <c r="K31" s="112" t="s">
        <v>28</v>
      </c>
      <c r="L31" s="44" t="s">
        <v>32</v>
      </c>
      <c r="M31" s="220"/>
      <c r="N31" s="230"/>
      <c r="O31" s="201">
        <v>198</v>
      </c>
      <c r="P31" s="77"/>
      <c r="Q31" s="77"/>
      <c r="R31" s="195"/>
      <c r="S31" s="77"/>
      <c r="T31" s="77">
        <f t="shared" si="0"/>
        <v>198</v>
      </c>
      <c r="U31" s="30"/>
      <c r="V31" s="31"/>
      <c r="W31" s="40"/>
      <c r="X31" s="30"/>
      <c r="Y31" s="30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38" s="50" customFormat="1" ht="13.5" customHeight="1">
      <c r="A32" s="41"/>
      <c r="B32" s="53"/>
      <c r="C32" s="170" t="s">
        <v>42</v>
      </c>
      <c r="D32" s="119" t="s">
        <v>24</v>
      </c>
      <c r="E32" s="119" t="s">
        <v>24</v>
      </c>
      <c r="F32" s="41">
        <v>1</v>
      </c>
      <c r="G32" s="112">
        <v>4720</v>
      </c>
      <c r="H32" s="112">
        <v>2310</v>
      </c>
      <c r="I32" s="171"/>
      <c r="J32" s="171"/>
      <c r="K32" s="112" t="s">
        <v>28</v>
      </c>
      <c r="L32" s="44" t="s">
        <v>32</v>
      </c>
      <c r="M32" s="135"/>
      <c r="N32" s="231"/>
      <c r="O32" s="201">
        <v>198</v>
      </c>
      <c r="P32" s="77"/>
      <c r="Q32" s="77"/>
      <c r="R32" s="195"/>
      <c r="S32" s="77"/>
      <c r="T32" s="77">
        <f t="shared" si="0"/>
        <v>198</v>
      </c>
      <c r="U32" s="46"/>
      <c r="V32" s="48"/>
      <c r="W32" s="54"/>
      <c r="X32" s="46"/>
      <c r="Y32" s="46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</row>
    <row r="33" spans="1:37" s="33" customFormat="1" ht="15.75" customHeight="1">
      <c r="A33" s="25"/>
      <c r="B33" s="39"/>
      <c r="C33" s="26"/>
      <c r="D33" s="27"/>
      <c r="E33" s="27"/>
      <c r="F33" s="27"/>
      <c r="G33" s="26"/>
      <c r="H33" s="26"/>
      <c r="I33" s="138"/>
      <c r="J33" s="138"/>
      <c r="K33" s="26"/>
      <c r="L33" s="38"/>
      <c r="M33" s="78"/>
      <c r="N33" s="78"/>
      <c r="O33" s="77"/>
      <c r="P33" s="77"/>
      <c r="Q33" s="77"/>
      <c r="R33" s="77"/>
      <c r="S33" s="77"/>
      <c r="T33" s="79"/>
      <c r="U33" s="199"/>
      <c r="V33" s="31"/>
      <c r="W33" s="29"/>
      <c r="X33" s="30"/>
      <c r="Y33" s="30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</row>
    <row r="34" spans="1:37" ht="26.25" customHeight="1">
      <c r="A34" s="4"/>
      <c r="B34" s="7"/>
      <c r="C34" s="19"/>
      <c r="D34" s="5"/>
      <c r="E34" s="5"/>
      <c r="F34" s="5"/>
      <c r="G34" s="5"/>
      <c r="H34" s="5"/>
      <c r="I34" s="134"/>
      <c r="J34" s="134"/>
      <c r="K34" s="5"/>
      <c r="L34" s="24"/>
      <c r="M34" s="69"/>
      <c r="N34" s="69"/>
      <c r="O34" s="70">
        <f>SUM(O15:O33)</f>
        <v>1813</v>
      </c>
      <c r="P34" s="70">
        <f>SUM(P15:P33)</f>
        <v>3045</v>
      </c>
      <c r="Q34" s="70">
        <f>SUM(Q15:Q33)</f>
        <v>2017</v>
      </c>
      <c r="R34" s="70">
        <f>SUM(R15:R32)</f>
        <v>120.5</v>
      </c>
      <c r="S34" s="70">
        <f>SUM(S14:S33)</f>
        <v>507</v>
      </c>
      <c r="T34" s="184">
        <f>SUM(T13:T33)</f>
        <v>7502.5</v>
      </c>
      <c r="U34" s="7"/>
      <c r="V34" s="10"/>
      <c r="W34" s="5"/>
      <c r="X34" s="6"/>
      <c r="Y34" s="6"/>
    </row>
    <row r="35" spans="1:37" ht="15" customHeight="1">
      <c r="A35" s="4"/>
      <c r="B35" s="7"/>
      <c r="C35" s="19"/>
      <c r="D35" s="5"/>
      <c r="E35" s="5"/>
      <c r="F35" s="5"/>
      <c r="G35" s="5"/>
      <c r="H35" s="5"/>
      <c r="I35" s="134"/>
      <c r="J35" s="134"/>
      <c r="K35" s="5"/>
      <c r="L35" s="24"/>
      <c r="M35" s="69"/>
      <c r="N35" s="69"/>
      <c r="O35" s="70"/>
      <c r="P35" s="70"/>
      <c r="Q35" s="70"/>
      <c r="R35" s="70"/>
      <c r="S35" s="221" t="s">
        <v>70</v>
      </c>
      <c r="T35" s="100">
        <v>1080</v>
      </c>
      <c r="U35" s="7"/>
      <c r="V35" s="10"/>
      <c r="W35" s="5"/>
      <c r="X35" s="6"/>
      <c r="Y35" s="6"/>
    </row>
    <row r="36" spans="1:37" ht="17.25">
      <c r="A36" s="103" t="s">
        <v>13</v>
      </c>
      <c r="B36" s="7"/>
      <c r="C36" s="19"/>
      <c r="D36" s="5"/>
      <c r="E36" s="5"/>
      <c r="F36" s="5"/>
      <c r="G36" s="5"/>
      <c r="H36" s="5"/>
      <c r="I36" s="134"/>
      <c r="J36" s="134"/>
      <c r="K36" s="5"/>
      <c r="L36" s="24"/>
      <c r="M36" s="69"/>
      <c r="N36" s="69"/>
      <c r="O36" s="70"/>
      <c r="P36" s="70"/>
      <c r="Q36" s="70"/>
      <c r="R36" s="70"/>
      <c r="S36" s="104"/>
      <c r="T36" s="222">
        <f>SUM(+T34+T35)</f>
        <v>8582.5</v>
      </c>
      <c r="U36" s="7"/>
      <c r="V36" s="10"/>
      <c r="W36" s="5"/>
      <c r="X36" s="6"/>
      <c r="Y36" s="6"/>
    </row>
    <row r="37" spans="1:37" s="11" customFormat="1">
      <c r="A37" s="6" t="s">
        <v>15</v>
      </c>
      <c r="B37" s="4"/>
      <c r="C37" s="19"/>
      <c r="D37" s="5"/>
      <c r="E37" s="5"/>
      <c r="F37" s="5"/>
      <c r="G37" s="5"/>
      <c r="H37" s="5"/>
      <c r="I37" s="134"/>
      <c r="J37" s="134"/>
      <c r="K37" s="5"/>
      <c r="L37" s="24"/>
      <c r="M37" s="84"/>
      <c r="N37" s="84"/>
      <c r="O37" s="70"/>
      <c r="P37" s="70"/>
      <c r="Q37" s="72"/>
      <c r="R37" s="72"/>
      <c r="S37" s="70"/>
      <c r="T37" s="85"/>
      <c r="U37" s="7"/>
      <c r="V37" s="10"/>
      <c r="W37" s="5"/>
      <c r="X37" s="6"/>
      <c r="Y37" s="6"/>
    </row>
    <row r="38" spans="1:37" s="11" customFormat="1" ht="17.25">
      <c r="A38" s="6" t="s">
        <v>14</v>
      </c>
      <c r="B38" s="4"/>
      <c r="C38" s="19"/>
      <c r="D38" s="5"/>
      <c r="E38" s="5"/>
      <c r="F38" s="5"/>
      <c r="G38" s="5"/>
      <c r="H38" s="5"/>
      <c r="I38" s="134"/>
      <c r="J38" s="134"/>
      <c r="K38" s="5"/>
      <c r="L38" s="24"/>
      <c r="M38" s="87"/>
      <c r="N38" s="87"/>
      <c r="O38" s="70"/>
      <c r="P38" s="70"/>
      <c r="Q38" s="70"/>
      <c r="R38" s="70"/>
      <c r="S38" s="86"/>
      <c r="T38" s="94"/>
      <c r="V38" s="20"/>
    </row>
    <row r="39" spans="1:37" s="11" customFormat="1">
      <c r="A39" s="6" t="s">
        <v>71</v>
      </c>
      <c r="B39" s="4"/>
      <c r="C39" s="19"/>
      <c r="D39" s="5"/>
      <c r="E39" s="5"/>
      <c r="F39" s="5"/>
      <c r="G39" s="5"/>
      <c r="H39" s="5"/>
      <c r="I39" s="134"/>
      <c r="J39" s="134"/>
      <c r="K39" s="5"/>
      <c r="L39" s="24"/>
      <c r="M39" s="87"/>
      <c r="N39" s="87"/>
      <c r="O39" s="70"/>
      <c r="P39" s="70"/>
      <c r="Q39" s="70"/>
      <c r="R39" s="70"/>
      <c r="S39" s="86"/>
      <c r="T39" s="88"/>
      <c r="V39" s="20"/>
    </row>
    <row r="40" spans="1:37" s="11" customFormat="1">
      <c r="A40" s="5" t="s">
        <v>7</v>
      </c>
      <c r="B40" s="4"/>
      <c r="C40" s="19"/>
      <c r="D40" s="5"/>
      <c r="E40" s="5"/>
      <c r="F40" s="5"/>
      <c r="G40" s="5"/>
      <c r="H40" s="5"/>
      <c r="I40" s="134"/>
      <c r="J40" s="134"/>
      <c r="K40" s="5"/>
      <c r="L40" s="24"/>
      <c r="M40" s="87"/>
      <c r="N40" s="87"/>
      <c r="O40" s="70"/>
      <c r="P40" s="70"/>
      <c r="Q40" s="70"/>
      <c r="R40" s="70"/>
      <c r="S40" s="86"/>
      <c r="T40" s="88"/>
      <c r="V40" s="20"/>
    </row>
    <row r="41" spans="1:37" s="11" customFormat="1">
      <c r="A41" s="6" t="s">
        <v>11</v>
      </c>
      <c r="B41" s="4"/>
      <c r="C41" s="19"/>
      <c r="D41" s="5"/>
      <c r="E41" s="5"/>
      <c r="F41" s="5"/>
      <c r="G41" s="5"/>
      <c r="H41" s="5"/>
      <c r="I41" s="134"/>
      <c r="J41" s="134"/>
      <c r="K41" s="5"/>
      <c r="L41" s="24"/>
      <c r="M41" s="87"/>
      <c r="N41" s="87"/>
      <c r="O41" s="70"/>
      <c r="P41" s="70"/>
      <c r="Q41" s="70"/>
      <c r="R41" s="70"/>
      <c r="S41" s="86"/>
      <c r="T41" s="88"/>
      <c r="V41" s="20"/>
    </row>
    <row r="42" spans="1:37" s="11" customFormat="1">
      <c r="B42" s="5"/>
      <c r="C42" s="5"/>
      <c r="D42" s="5"/>
      <c r="E42" s="5"/>
      <c r="F42" s="5"/>
      <c r="G42" s="5"/>
      <c r="H42" s="5"/>
      <c r="I42" s="134"/>
      <c r="J42" s="134"/>
      <c r="K42" s="5"/>
      <c r="L42" s="24"/>
      <c r="M42" s="87"/>
      <c r="N42" s="87"/>
      <c r="O42" s="70"/>
      <c r="P42" s="70"/>
      <c r="Q42" s="70"/>
      <c r="R42" s="70"/>
      <c r="S42" s="86"/>
      <c r="T42" s="88"/>
      <c r="V42" s="20"/>
    </row>
    <row r="43" spans="1:37" s="11" customFormat="1">
      <c r="A43" s="5"/>
      <c r="B43" s="5"/>
      <c r="C43" s="5"/>
      <c r="D43" s="5"/>
      <c r="E43" s="5"/>
      <c r="F43" s="5"/>
      <c r="G43" s="5"/>
      <c r="H43" s="5"/>
      <c r="I43" s="134"/>
      <c r="J43" s="134"/>
      <c r="K43" s="5"/>
      <c r="L43" s="24"/>
      <c r="M43" s="87"/>
      <c r="N43" s="87"/>
      <c r="O43" s="70"/>
      <c r="P43" s="70"/>
      <c r="Q43" s="70"/>
      <c r="R43" s="70"/>
      <c r="S43" s="86"/>
      <c r="T43" s="88"/>
      <c r="V43" s="20"/>
    </row>
    <row r="44" spans="1:37" s="11" customFormat="1">
      <c r="A44" s="5"/>
      <c r="B44" s="5"/>
      <c r="C44" s="5"/>
      <c r="D44" s="5"/>
      <c r="E44" s="5"/>
      <c r="F44" s="5"/>
      <c r="G44" s="5"/>
      <c r="H44" s="5"/>
      <c r="I44" s="134"/>
      <c r="J44" s="134"/>
      <c r="K44" s="5"/>
      <c r="L44" s="24"/>
      <c r="M44" s="87"/>
      <c r="N44" s="87"/>
      <c r="O44" s="70"/>
      <c r="P44" s="70"/>
      <c r="Q44" s="70"/>
      <c r="R44" s="70"/>
      <c r="S44" s="86"/>
      <c r="T44" s="88"/>
      <c r="V44" s="20"/>
    </row>
    <row r="45" spans="1:37" s="11" customFormat="1">
      <c r="A45" s="5"/>
      <c r="B45" s="5"/>
      <c r="C45" s="5"/>
      <c r="D45" s="5"/>
      <c r="E45" s="5"/>
      <c r="F45" s="5"/>
      <c r="G45" s="5"/>
      <c r="H45" s="5"/>
      <c r="I45" s="134"/>
      <c r="J45" s="134"/>
      <c r="K45" s="5"/>
      <c r="L45" s="24"/>
      <c r="M45" s="87"/>
      <c r="N45" s="87"/>
      <c r="O45" s="70"/>
      <c r="P45" s="70"/>
      <c r="Q45" s="70"/>
      <c r="R45" s="70"/>
      <c r="S45" s="86"/>
      <c r="T45" s="88"/>
      <c r="V45" s="20"/>
    </row>
    <row r="46" spans="1:37" s="11" customFormat="1">
      <c r="A46" s="5"/>
      <c r="B46" s="5"/>
      <c r="C46" s="5"/>
      <c r="D46" s="5"/>
      <c r="E46" s="5"/>
      <c r="F46" s="5"/>
      <c r="G46" s="5"/>
      <c r="H46" s="5"/>
      <c r="I46" s="134"/>
      <c r="J46" s="134"/>
      <c r="K46" s="5"/>
      <c r="L46" s="24"/>
      <c r="M46" s="87"/>
      <c r="N46" s="87"/>
      <c r="O46" s="70"/>
      <c r="P46" s="70"/>
      <c r="Q46" s="70"/>
      <c r="R46" s="70"/>
      <c r="S46" s="86"/>
      <c r="T46" s="88"/>
      <c r="V46" s="20"/>
    </row>
    <row r="47" spans="1:37" s="11" customFormat="1">
      <c r="A47" s="5"/>
      <c r="B47" s="5"/>
      <c r="C47" s="5"/>
      <c r="D47" s="5"/>
      <c r="E47" s="5"/>
      <c r="F47" s="5"/>
      <c r="G47" s="5"/>
      <c r="H47" s="5"/>
      <c r="I47" s="134"/>
      <c r="J47" s="134"/>
      <c r="K47" s="5"/>
      <c r="L47" s="24"/>
      <c r="M47" s="87"/>
      <c r="N47" s="87"/>
      <c r="O47" s="70"/>
      <c r="P47" s="70"/>
      <c r="Q47" s="70"/>
      <c r="R47" s="70"/>
      <c r="S47" s="86"/>
      <c r="T47" s="88"/>
      <c r="V47" s="20"/>
    </row>
    <row r="48" spans="1:37" s="11" customFormat="1">
      <c r="A48" s="5"/>
      <c r="B48" s="5"/>
      <c r="C48" s="5"/>
      <c r="D48" s="5"/>
      <c r="E48" s="5"/>
      <c r="F48" s="5"/>
      <c r="G48" s="5"/>
      <c r="H48" s="5"/>
      <c r="I48" s="134"/>
      <c r="J48" s="134"/>
      <c r="K48" s="5"/>
      <c r="L48" s="24"/>
      <c r="M48" s="87"/>
      <c r="N48" s="87"/>
      <c r="O48" s="70"/>
      <c r="P48" s="70"/>
      <c r="Q48" s="70"/>
      <c r="R48" s="70"/>
      <c r="S48" s="86"/>
      <c r="T48" s="88"/>
      <c r="V48" s="20"/>
    </row>
    <row r="49" spans="1:39" s="11" customFormat="1">
      <c r="A49" s="5"/>
      <c r="B49" s="5"/>
      <c r="C49" s="5"/>
      <c r="D49" s="5"/>
      <c r="E49" s="5"/>
      <c r="F49" s="5"/>
      <c r="G49" s="5"/>
      <c r="H49" s="5"/>
      <c r="I49" s="134"/>
      <c r="J49" s="134"/>
      <c r="K49" s="5"/>
      <c r="L49" s="24"/>
      <c r="M49" s="87"/>
      <c r="N49" s="87"/>
      <c r="O49" s="70"/>
      <c r="P49" s="70"/>
      <c r="Q49" s="70"/>
      <c r="R49" s="70"/>
      <c r="S49" s="86"/>
      <c r="T49" s="88"/>
      <c r="V49" s="20"/>
    </row>
    <row r="50" spans="1:39" s="11" customFormat="1">
      <c r="A50" s="5"/>
      <c r="B50" s="5"/>
      <c r="C50" s="5"/>
      <c r="D50" s="5"/>
      <c r="E50" s="5"/>
      <c r="F50" s="5"/>
      <c r="G50" s="5"/>
      <c r="H50" s="5"/>
      <c r="I50" s="134"/>
      <c r="J50" s="134"/>
      <c r="K50" s="5"/>
      <c r="L50" s="24"/>
      <c r="M50" s="87"/>
      <c r="N50" s="87"/>
      <c r="O50" s="70"/>
      <c r="P50" s="70"/>
      <c r="Q50" s="70"/>
      <c r="R50" s="70"/>
      <c r="S50" s="86"/>
      <c r="T50" s="88"/>
      <c r="V50" s="20"/>
    </row>
    <row r="51" spans="1:39" s="11" customFormat="1">
      <c r="A51" s="5"/>
      <c r="B51" s="5"/>
      <c r="C51" s="5"/>
      <c r="D51" s="5"/>
      <c r="E51" s="5"/>
      <c r="F51" s="5"/>
      <c r="G51" s="5"/>
      <c r="H51" s="5"/>
      <c r="I51" s="134"/>
      <c r="J51" s="134"/>
      <c r="K51" s="5"/>
      <c r="L51" s="24"/>
      <c r="M51" s="87"/>
      <c r="N51" s="87"/>
      <c r="O51" s="70"/>
      <c r="P51" s="70"/>
      <c r="Q51" s="70"/>
      <c r="R51" s="70"/>
      <c r="S51" s="86"/>
      <c r="T51" s="88"/>
      <c r="V51" s="20"/>
    </row>
    <row r="52" spans="1:39" s="11" customFormat="1">
      <c r="A52" s="5"/>
      <c r="B52" s="5"/>
      <c r="C52" s="5"/>
      <c r="D52" s="5"/>
      <c r="E52" s="5"/>
      <c r="F52" s="5"/>
      <c r="G52" s="5"/>
      <c r="H52" s="5"/>
      <c r="I52" s="134"/>
      <c r="J52" s="134"/>
      <c r="K52" s="5"/>
      <c r="L52" s="24"/>
      <c r="M52" s="87"/>
      <c r="N52" s="87"/>
      <c r="O52" s="70"/>
      <c r="P52" s="70"/>
      <c r="Q52" s="70"/>
      <c r="R52" s="70"/>
      <c r="S52" s="86"/>
      <c r="T52" s="88"/>
      <c r="V52" s="20"/>
    </row>
    <row r="53" spans="1:39" s="11" customFormat="1">
      <c r="A53" s="5"/>
      <c r="B53" s="5"/>
      <c r="C53" s="5"/>
      <c r="D53" s="5"/>
      <c r="E53" s="5"/>
      <c r="F53" s="5"/>
      <c r="G53" s="5"/>
      <c r="H53" s="5"/>
      <c r="I53" s="134"/>
      <c r="J53" s="134"/>
      <c r="K53" s="5"/>
      <c r="L53" s="24"/>
      <c r="M53" s="87"/>
      <c r="N53" s="87"/>
      <c r="O53" s="70"/>
      <c r="P53" s="70"/>
      <c r="Q53" s="70"/>
      <c r="R53" s="70"/>
      <c r="S53" s="86"/>
      <c r="T53" s="88"/>
      <c r="V53" s="20"/>
    </row>
    <row r="54" spans="1:39" s="11" customFormat="1">
      <c r="A54" s="5"/>
      <c r="B54" s="5"/>
      <c r="C54" s="5"/>
      <c r="D54" s="5"/>
      <c r="E54" s="5"/>
      <c r="F54" s="5"/>
      <c r="G54" s="5"/>
      <c r="H54" s="5"/>
      <c r="I54" s="134"/>
      <c r="J54" s="134"/>
      <c r="K54" s="5"/>
      <c r="L54" s="24"/>
      <c r="M54" s="87"/>
      <c r="N54" s="87"/>
      <c r="O54" s="70"/>
      <c r="P54" s="70"/>
      <c r="Q54" s="70"/>
      <c r="R54" s="70"/>
      <c r="S54" s="86"/>
      <c r="T54" s="88"/>
      <c r="V54" s="20"/>
    </row>
    <row r="55" spans="1:39" s="11" customFormat="1">
      <c r="A55" s="5"/>
      <c r="B55" s="5"/>
      <c r="C55" s="5"/>
      <c r="D55" s="5"/>
      <c r="E55" s="5"/>
      <c r="F55" s="5"/>
      <c r="G55" s="5"/>
      <c r="H55" s="5"/>
      <c r="I55" s="134"/>
      <c r="J55" s="134"/>
      <c r="K55" s="5"/>
      <c r="L55" s="24"/>
      <c r="M55" s="69"/>
      <c r="N55" s="69"/>
      <c r="O55" s="70"/>
      <c r="P55" s="70"/>
      <c r="Q55" s="70"/>
      <c r="R55" s="70"/>
      <c r="S55" s="70"/>
      <c r="T55" s="85"/>
      <c r="U55" s="18"/>
      <c r="V55" s="10"/>
      <c r="W55" s="5"/>
      <c r="X55" s="6"/>
      <c r="Y55" s="6"/>
    </row>
    <row r="56" spans="1:39" s="11" customFormat="1">
      <c r="A56" s="5"/>
      <c r="B56" s="5"/>
      <c r="C56" s="5"/>
      <c r="D56" s="5"/>
      <c r="E56" s="5"/>
      <c r="F56" s="5"/>
      <c r="G56" s="5"/>
      <c r="H56" s="5"/>
      <c r="I56" s="134"/>
      <c r="J56" s="134"/>
      <c r="K56" s="5"/>
      <c r="L56" s="24"/>
      <c r="M56" s="87"/>
      <c r="N56" s="87"/>
      <c r="O56" s="70"/>
      <c r="P56" s="70"/>
      <c r="Q56" s="70"/>
      <c r="R56" s="70"/>
      <c r="S56" s="86"/>
      <c r="T56" s="88"/>
      <c r="V56" s="20"/>
    </row>
    <row r="57" spans="1:39" s="11" customFormat="1">
      <c r="A57" s="5"/>
      <c r="B57" s="5"/>
      <c r="C57" s="5"/>
      <c r="D57" s="5"/>
      <c r="E57" s="5"/>
      <c r="F57" s="5"/>
      <c r="G57" s="5"/>
      <c r="H57" s="5"/>
      <c r="I57" s="134"/>
      <c r="J57" s="134"/>
      <c r="K57" s="5"/>
      <c r="L57" s="24"/>
      <c r="M57" s="87"/>
      <c r="N57" s="87"/>
      <c r="O57" s="70"/>
      <c r="P57" s="70"/>
      <c r="Q57" s="70"/>
      <c r="R57" s="70"/>
      <c r="S57" s="86"/>
      <c r="T57" s="88"/>
      <c r="V57" s="20"/>
    </row>
    <row r="58" spans="1:39" s="11" customFormat="1">
      <c r="A58" s="5"/>
      <c r="B58" s="5"/>
      <c r="C58" s="5"/>
      <c r="D58" s="5"/>
      <c r="E58" s="5"/>
      <c r="F58" s="5"/>
      <c r="G58" s="5"/>
      <c r="H58" s="5"/>
      <c r="I58" s="134"/>
      <c r="J58" s="134"/>
      <c r="K58" s="5"/>
      <c r="L58" s="24"/>
      <c r="M58" s="87"/>
      <c r="N58" s="87"/>
      <c r="O58" s="70"/>
      <c r="P58" s="70"/>
      <c r="Q58" s="70"/>
      <c r="R58" s="70"/>
      <c r="S58" s="86"/>
      <c r="T58" s="88"/>
      <c r="V58" s="20"/>
    </row>
    <row r="59" spans="1:39" s="11" customFormat="1">
      <c r="A59" s="5"/>
      <c r="B59" s="5"/>
      <c r="C59" s="5"/>
      <c r="D59" s="5"/>
      <c r="E59" s="5"/>
      <c r="F59" s="5"/>
      <c r="G59" s="5"/>
      <c r="H59" s="5"/>
      <c r="I59" s="134"/>
      <c r="J59" s="134"/>
      <c r="K59" s="5"/>
      <c r="L59" s="24"/>
      <c r="M59" s="87"/>
      <c r="N59" s="87"/>
      <c r="O59" s="70"/>
      <c r="P59" s="70"/>
      <c r="Q59" s="86"/>
      <c r="R59" s="86"/>
      <c r="S59" s="86"/>
      <c r="T59" s="88"/>
      <c r="V59" s="20"/>
    </row>
    <row r="60" spans="1:39" s="11" customFormat="1">
      <c r="A60" s="3"/>
      <c r="B60" s="3"/>
      <c r="C60" s="3"/>
      <c r="D60" s="3"/>
      <c r="E60" s="3"/>
      <c r="F60" s="3"/>
      <c r="G60" s="3"/>
      <c r="H60" s="3"/>
      <c r="I60" s="134"/>
      <c r="J60" s="134"/>
      <c r="K60" s="5"/>
      <c r="L60" s="24"/>
      <c r="M60" s="87"/>
      <c r="N60" s="87"/>
      <c r="O60" s="70"/>
      <c r="P60" s="70"/>
      <c r="Q60" s="86"/>
      <c r="R60" s="86"/>
      <c r="S60" s="86"/>
      <c r="T60" s="88"/>
      <c r="V60" s="20"/>
      <c r="AL60" s="8"/>
      <c r="AM60" s="8"/>
    </row>
    <row r="61" spans="1:39" s="11" customFormat="1">
      <c r="A61" s="2"/>
      <c r="B61" s="2"/>
      <c r="C61" s="2"/>
      <c r="D61" s="2"/>
      <c r="E61" s="2"/>
      <c r="F61" s="2"/>
      <c r="G61" s="2"/>
      <c r="H61" s="2"/>
      <c r="I61" s="134"/>
      <c r="J61" s="134"/>
      <c r="K61" s="5"/>
      <c r="L61" s="24"/>
      <c r="M61" s="87"/>
      <c r="N61" s="87"/>
      <c r="O61" s="70"/>
      <c r="P61" s="70"/>
      <c r="Q61" s="86"/>
      <c r="R61" s="86"/>
      <c r="S61" s="86"/>
      <c r="T61" s="88"/>
      <c r="V61" s="20"/>
      <c r="AL61" s="8"/>
      <c r="AM61" s="8"/>
    </row>
    <row r="62" spans="1:39" s="11" customFormat="1">
      <c r="A62" s="2"/>
      <c r="B62" s="2"/>
      <c r="C62" s="2"/>
      <c r="D62" s="2"/>
      <c r="E62" s="2"/>
      <c r="F62" s="2"/>
      <c r="G62" s="2"/>
      <c r="H62" s="2"/>
      <c r="I62" s="134"/>
      <c r="J62" s="134"/>
      <c r="K62" s="5"/>
      <c r="L62" s="24"/>
      <c r="M62" s="87"/>
      <c r="N62" s="87"/>
      <c r="O62" s="70"/>
      <c r="P62" s="70"/>
      <c r="Q62" s="86"/>
      <c r="R62" s="86"/>
      <c r="S62" s="86"/>
      <c r="T62" s="88"/>
      <c r="V62" s="20"/>
      <c r="AL62" s="8"/>
      <c r="AM62" s="8"/>
    </row>
    <row r="63" spans="1:39" s="11" customFormat="1">
      <c r="A63" s="2"/>
      <c r="B63" s="2"/>
      <c r="C63" s="2"/>
      <c r="D63" s="2"/>
      <c r="E63" s="2"/>
      <c r="F63" s="2"/>
      <c r="G63" s="2"/>
      <c r="H63" s="2"/>
      <c r="I63" s="134"/>
      <c r="J63" s="134"/>
      <c r="K63" s="5"/>
      <c r="L63" s="24"/>
      <c r="M63" s="87"/>
      <c r="N63" s="87"/>
      <c r="O63" s="70"/>
      <c r="P63" s="70"/>
      <c r="Q63" s="86"/>
      <c r="R63" s="86"/>
      <c r="S63" s="86"/>
      <c r="T63" s="88"/>
      <c r="V63" s="20"/>
      <c r="AL63" s="8"/>
      <c r="AM63" s="8"/>
    </row>
    <row r="64" spans="1:39" s="11" customFormat="1">
      <c r="A64" s="2"/>
      <c r="B64" s="2"/>
      <c r="C64" s="2"/>
      <c r="D64" s="2"/>
      <c r="E64" s="2"/>
      <c r="F64" s="2"/>
      <c r="G64" s="2"/>
      <c r="H64" s="2"/>
      <c r="I64" s="134"/>
      <c r="J64" s="134"/>
      <c r="K64" s="5"/>
      <c r="L64" s="24"/>
      <c r="M64" s="87"/>
      <c r="N64" s="87"/>
      <c r="O64" s="70"/>
      <c r="P64" s="70"/>
      <c r="Q64" s="86"/>
      <c r="R64" s="86"/>
      <c r="S64" s="86"/>
      <c r="T64" s="88"/>
      <c r="V64" s="20"/>
      <c r="AL64" s="8"/>
      <c r="AM64" s="8"/>
    </row>
    <row r="65" spans="1:39" s="86" customFormat="1">
      <c r="A65" s="2"/>
      <c r="B65" s="2"/>
      <c r="C65" s="2"/>
      <c r="D65" s="2"/>
      <c r="E65" s="2"/>
      <c r="F65" s="2"/>
      <c r="G65" s="2"/>
      <c r="H65" s="2"/>
      <c r="I65" s="134"/>
      <c r="J65" s="134"/>
      <c r="K65" s="5"/>
      <c r="L65" s="24"/>
      <c r="M65" s="87"/>
      <c r="N65" s="87"/>
      <c r="O65" s="70"/>
      <c r="P65" s="70"/>
      <c r="T65" s="88"/>
      <c r="U65" s="11"/>
      <c r="V65" s="20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8"/>
      <c r="AM65" s="8"/>
    </row>
    <row r="66" spans="1:39" s="86" customFormat="1">
      <c r="A66" s="2"/>
      <c r="B66" s="2"/>
      <c r="C66" s="2"/>
      <c r="D66" s="2"/>
      <c r="E66" s="2"/>
      <c r="F66" s="2"/>
      <c r="G66" s="2"/>
      <c r="H66" s="2"/>
      <c r="I66" s="134"/>
      <c r="J66" s="134"/>
      <c r="K66" s="5"/>
      <c r="L66" s="24"/>
      <c r="M66" s="87"/>
      <c r="N66" s="87"/>
      <c r="O66" s="70"/>
      <c r="P66" s="70"/>
      <c r="T66" s="88"/>
      <c r="U66" s="11"/>
      <c r="V66" s="20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8"/>
      <c r="AM66" s="8"/>
    </row>
    <row r="67" spans="1:39" s="86" customFormat="1">
      <c r="A67" s="2"/>
      <c r="B67" s="2"/>
      <c r="C67" s="2"/>
      <c r="D67" s="2"/>
      <c r="E67" s="2"/>
      <c r="F67" s="2"/>
      <c r="G67" s="2"/>
      <c r="H67" s="2"/>
      <c r="I67" s="134"/>
      <c r="J67" s="134"/>
      <c r="K67" s="5"/>
      <c r="L67" s="24"/>
      <c r="M67" s="87"/>
      <c r="N67" s="87"/>
      <c r="O67" s="70"/>
      <c r="P67" s="70"/>
      <c r="T67" s="88"/>
      <c r="U67" s="11"/>
      <c r="V67" s="20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8"/>
      <c r="AM67" s="8"/>
    </row>
    <row r="68" spans="1:39" s="86" customFormat="1">
      <c r="A68" s="2"/>
      <c r="B68" s="2"/>
      <c r="C68" s="2"/>
      <c r="D68" s="2"/>
      <c r="E68" s="2"/>
      <c r="F68" s="2"/>
      <c r="G68" s="2"/>
      <c r="H68" s="2"/>
      <c r="I68" s="134"/>
      <c r="J68" s="134"/>
      <c r="K68" s="5"/>
      <c r="L68" s="24"/>
      <c r="M68" s="87"/>
      <c r="N68" s="87"/>
      <c r="O68" s="70"/>
      <c r="P68" s="70"/>
      <c r="T68" s="88"/>
      <c r="U68" s="11"/>
      <c r="V68" s="20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8"/>
      <c r="AM68" s="8"/>
    </row>
    <row r="69" spans="1:39" s="86" customFormat="1">
      <c r="A69" s="2"/>
      <c r="B69" s="2"/>
      <c r="C69" s="2"/>
      <c r="D69" s="2"/>
      <c r="E69" s="2"/>
      <c r="F69" s="2"/>
      <c r="G69" s="2"/>
      <c r="H69" s="2"/>
      <c r="I69" s="134"/>
      <c r="J69" s="134"/>
      <c r="K69" s="5"/>
      <c r="L69" s="24"/>
      <c r="M69" s="87"/>
      <c r="N69" s="87"/>
      <c r="O69" s="70"/>
      <c r="P69" s="70"/>
      <c r="T69" s="88"/>
      <c r="U69" s="11"/>
      <c r="V69" s="20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8"/>
      <c r="AM69" s="8"/>
    </row>
    <row r="70" spans="1:39" s="86" customFormat="1">
      <c r="A70" s="2"/>
      <c r="B70" s="2"/>
      <c r="C70" s="2"/>
      <c r="D70" s="2"/>
      <c r="E70" s="2"/>
      <c r="F70" s="2"/>
      <c r="G70" s="2"/>
      <c r="H70" s="2"/>
      <c r="I70" s="139"/>
      <c r="J70" s="139"/>
      <c r="K70" s="113"/>
      <c r="L70" s="66"/>
      <c r="M70" s="87"/>
      <c r="N70" s="87"/>
      <c r="O70" s="70"/>
      <c r="P70" s="70"/>
      <c r="T70" s="88"/>
      <c r="U70" s="11"/>
      <c r="V70" s="20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8"/>
      <c r="AM70" s="8"/>
    </row>
    <row r="71" spans="1:39" s="86" customFormat="1">
      <c r="A71" s="2"/>
      <c r="B71" s="2"/>
      <c r="C71" s="2"/>
      <c r="D71" s="2"/>
      <c r="E71" s="2"/>
      <c r="F71" s="2"/>
      <c r="G71" s="2"/>
      <c r="H71" s="2"/>
      <c r="I71" s="102"/>
      <c r="J71" s="102"/>
      <c r="K71" s="114"/>
      <c r="L71" s="67"/>
      <c r="M71" s="87"/>
      <c r="N71" s="87"/>
      <c r="O71" s="70"/>
      <c r="P71" s="70"/>
      <c r="T71" s="88"/>
      <c r="U71" s="11"/>
      <c r="V71" s="20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8"/>
      <c r="AM71" s="8"/>
    </row>
    <row r="72" spans="1:39" s="86" customFormat="1">
      <c r="A72" s="2"/>
      <c r="B72" s="2"/>
      <c r="C72" s="2"/>
      <c r="D72" s="2"/>
      <c r="E72" s="2"/>
      <c r="F72" s="2"/>
      <c r="G72" s="2"/>
      <c r="H72" s="2"/>
      <c r="I72" s="139"/>
      <c r="J72" s="139"/>
      <c r="K72" s="113"/>
      <c r="L72" s="66"/>
      <c r="M72" s="87"/>
      <c r="N72" s="87"/>
      <c r="O72" s="70"/>
      <c r="P72" s="70"/>
      <c r="T72" s="88"/>
      <c r="U72" s="11"/>
      <c r="V72" s="20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8"/>
      <c r="AM72" s="8"/>
    </row>
    <row r="73" spans="1:39" s="86" customFormat="1">
      <c r="A73" s="2"/>
      <c r="B73" s="2"/>
      <c r="C73" s="2"/>
      <c r="D73" s="2"/>
      <c r="E73" s="2"/>
      <c r="F73" s="2"/>
      <c r="G73" s="2"/>
      <c r="H73" s="2"/>
      <c r="I73" s="102"/>
      <c r="J73" s="102"/>
      <c r="K73" s="114"/>
      <c r="L73" s="67"/>
      <c r="M73" s="87"/>
      <c r="N73" s="87"/>
      <c r="O73" s="70"/>
      <c r="P73" s="70"/>
      <c r="T73" s="88"/>
      <c r="U73" s="11"/>
      <c r="V73" s="20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8"/>
      <c r="AM73" s="8"/>
    </row>
    <row r="74" spans="1:39" s="86" customFormat="1">
      <c r="A74" s="2"/>
      <c r="B74" s="2"/>
      <c r="C74" s="2"/>
      <c r="D74" s="2"/>
      <c r="E74" s="2"/>
      <c r="F74" s="2"/>
      <c r="G74" s="2"/>
      <c r="H74" s="2"/>
      <c r="I74" s="140"/>
      <c r="J74" s="140"/>
      <c r="K74" s="115"/>
      <c r="L74" s="68"/>
      <c r="M74" s="87"/>
      <c r="N74" s="87"/>
      <c r="O74" s="70"/>
      <c r="P74" s="70"/>
      <c r="T74" s="88"/>
      <c r="U74" s="11"/>
      <c r="V74" s="20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8"/>
      <c r="AM74" s="8"/>
    </row>
    <row r="75" spans="1:39" s="86" customFormat="1">
      <c r="A75" s="2"/>
      <c r="B75" s="2"/>
      <c r="C75" s="2"/>
      <c r="D75" s="2"/>
      <c r="E75" s="2"/>
      <c r="F75" s="2"/>
      <c r="G75" s="2"/>
      <c r="H75" s="2"/>
      <c r="I75" s="140"/>
      <c r="J75" s="140"/>
      <c r="K75" s="115"/>
      <c r="L75" s="68"/>
      <c r="M75" s="87"/>
      <c r="N75" s="87"/>
      <c r="O75" s="70"/>
      <c r="P75" s="70"/>
      <c r="T75" s="88"/>
      <c r="U75" s="11"/>
      <c r="V75" s="20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8"/>
      <c r="AM75" s="8"/>
    </row>
    <row r="76" spans="1:39" s="86" customFormat="1">
      <c r="A76" s="2"/>
      <c r="B76" s="2"/>
      <c r="C76" s="2"/>
      <c r="D76" s="2"/>
      <c r="E76" s="2"/>
      <c r="F76" s="2"/>
      <c r="G76" s="2"/>
      <c r="H76" s="2"/>
      <c r="I76" s="140"/>
      <c r="J76" s="140"/>
      <c r="K76" s="115"/>
      <c r="L76" s="68"/>
      <c r="M76" s="87"/>
      <c r="N76" s="87"/>
      <c r="O76" s="70"/>
      <c r="P76" s="70"/>
      <c r="T76" s="88"/>
      <c r="U76" s="11"/>
      <c r="V76" s="20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8"/>
      <c r="AM76" s="8"/>
    </row>
    <row r="77" spans="1:39" s="86" customFormat="1">
      <c r="A77" s="2"/>
      <c r="B77" s="2"/>
      <c r="C77" s="2"/>
      <c r="D77" s="2"/>
      <c r="E77" s="2"/>
      <c r="F77" s="2"/>
      <c r="G77" s="2"/>
      <c r="H77" s="2"/>
      <c r="I77" s="140"/>
      <c r="J77" s="140"/>
      <c r="K77" s="115"/>
      <c r="L77" s="68"/>
      <c r="M77" s="87"/>
      <c r="N77" s="87"/>
      <c r="O77" s="70"/>
      <c r="P77" s="70"/>
      <c r="T77" s="88"/>
      <c r="U77" s="11"/>
      <c r="V77" s="20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8"/>
      <c r="AM77" s="8"/>
    </row>
    <row r="78" spans="1:39" s="86" customFormat="1">
      <c r="A78" s="8"/>
      <c r="B78" s="8"/>
      <c r="C78" s="8"/>
      <c r="D78" s="8"/>
      <c r="E78" s="8"/>
      <c r="F78" s="8"/>
      <c r="G78" s="8"/>
      <c r="H78" s="8"/>
      <c r="I78" s="141"/>
      <c r="J78" s="141"/>
      <c r="K78" s="8"/>
      <c r="L78" s="24"/>
      <c r="M78" s="87"/>
      <c r="N78" s="87"/>
      <c r="O78" s="91"/>
      <c r="P78" s="91"/>
      <c r="T78" s="88"/>
      <c r="U78" s="11"/>
      <c r="V78" s="20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8"/>
      <c r="AM78" s="8"/>
    </row>
    <row r="79" spans="1:39" s="86" customFormat="1">
      <c r="A79" s="8"/>
      <c r="B79" s="8"/>
      <c r="C79" s="8"/>
      <c r="D79" s="8"/>
      <c r="E79" s="8"/>
      <c r="F79" s="8"/>
      <c r="G79" s="8"/>
      <c r="H79" s="8"/>
      <c r="I79" s="141"/>
      <c r="J79" s="141"/>
      <c r="K79" s="8"/>
      <c r="L79" s="24"/>
      <c r="M79" s="87"/>
      <c r="N79" s="87"/>
      <c r="O79" s="91"/>
      <c r="P79" s="91"/>
      <c r="T79" s="88"/>
      <c r="U79" s="11"/>
      <c r="V79" s="20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8"/>
      <c r="AM79" s="8"/>
    </row>
    <row r="80" spans="1:39" s="86" customFormat="1">
      <c r="A80" s="8"/>
      <c r="B80" s="8"/>
      <c r="C80" s="8"/>
      <c r="D80" s="8"/>
      <c r="E80" s="8"/>
      <c r="F80" s="8"/>
      <c r="G80" s="8"/>
      <c r="H80" s="8"/>
      <c r="I80" s="141"/>
      <c r="J80" s="141"/>
      <c r="K80" s="8"/>
      <c r="L80" s="24"/>
      <c r="M80" s="87"/>
      <c r="N80" s="87"/>
      <c r="O80" s="91"/>
      <c r="P80" s="91"/>
      <c r="T80" s="88"/>
      <c r="U80" s="11"/>
      <c r="V80" s="20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8"/>
      <c r="AM80" s="8"/>
    </row>
    <row r="81" spans="1:39" s="86" customFormat="1">
      <c r="A81" s="8"/>
      <c r="B81" s="8"/>
      <c r="C81" s="8"/>
      <c r="D81" s="8"/>
      <c r="E81" s="8"/>
      <c r="F81" s="8"/>
      <c r="G81" s="8"/>
      <c r="H81" s="8"/>
      <c r="I81" s="141"/>
      <c r="J81" s="141"/>
      <c r="K81" s="8"/>
      <c r="L81" s="24"/>
      <c r="M81" s="87"/>
      <c r="N81" s="87"/>
      <c r="O81" s="91"/>
      <c r="P81" s="91"/>
      <c r="T81" s="88"/>
      <c r="U81" s="11"/>
      <c r="V81" s="20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8"/>
      <c r="AM81" s="8"/>
    </row>
    <row r="82" spans="1:39" s="86" customFormat="1">
      <c r="A82" s="8"/>
      <c r="B82" s="8"/>
      <c r="C82" s="8"/>
      <c r="D82" s="8"/>
      <c r="E82" s="8"/>
      <c r="F82" s="8"/>
      <c r="G82" s="8"/>
      <c r="H82" s="8"/>
      <c r="I82" s="141"/>
      <c r="J82" s="141"/>
      <c r="K82" s="8"/>
      <c r="L82" s="24"/>
      <c r="M82" s="87"/>
      <c r="N82" s="87"/>
      <c r="O82" s="91"/>
      <c r="P82" s="91"/>
      <c r="T82" s="88"/>
      <c r="U82" s="11"/>
      <c r="V82" s="20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8"/>
      <c r="AM82" s="8"/>
    </row>
    <row r="83" spans="1:39" s="86" customFormat="1">
      <c r="A83" s="8"/>
      <c r="B83" s="8"/>
      <c r="C83" s="8"/>
      <c r="D83" s="8"/>
      <c r="E83" s="8"/>
      <c r="F83" s="8"/>
      <c r="G83" s="8"/>
      <c r="H83" s="8"/>
      <c r="I83" s="141"/>
      <c r="J83" s="141"/>
      <c r="K83" s="8"/>
      <c r="L83" s="24"/>
      <c r="M83" s="87"/>
      <c r="N83" s="87"/>
      <c r="O83" s="91"/>
      <c r="P83" s="91"/>
      <c r="T83" s="88"/>
      <c r="U83" s="11"/>
      <c r="V83" s="20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8"/>
      <c r="AM83" s="8"/>
    </row>
    <row r="84" spans="1:39" s="86" customFormat="1">
      <c r="A84" s="8"/>
      <c r="B84" s="8"/>
      <c r="C84" s="8"/>
      <c r="D84" s="8"/>
      <c r="E84" s="8"/>
      <c r="F84" s="8"/>
      <c r="G84" s="8"/>
      <c r="H84" s="8"/>
      <c r="I84" s="141"/>
      <c r="J84" s="141"/>
      <c r="K84" s="8"/>
      <c r="L84" s="24"/>
      <c r="M84" s="87"/>
      <c r="N84" s="87"/>
      <c r="O84" s="91"/>
      <c r="P84" s="91"/>
      <c r="T84" s="88"/>
      <c r="U84" s="11"/>
      <c r="V84" s="20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8"/>
      <c r="AM84" s="8"/>
    </row>
    <row r="85" spans="1:39" s="86" customFormat="1">
      <c r="A85" s="8"/>
      <c r="B85" s="8"/>
      <c r="C85" s="8"/>
      <c r="D85" s="8"/>
      <c r="E85" s="8"/>
      <c r="F85" s="8"/>
      <c r="G85" s="8"/>
      <c r="H85" s="8"/>
      <c r="I85" s="141"/>
      <c r="J85" s="141"/>
      <c r="K85" s="8"/>
      <c r="L85" s="24"/>
      <c r="M85" s="87"/>
      <c r="N85" s="87"/>
      <c r="O85" s="91"/>
      <c r="P85" s="91"/>
      <c r="T85" s="88"/>
      <c r="U85" s="11"/>
      <c r="V85" s="20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8"/>
      <c r="AM85" s="8"/>
    </row>
    <row r="86" spans="1:39" s="86" customFormat="1">
      <c r="A86" s="8"/>
      <c r="B86" s="8"/>
      <c r="C86" s="8"/>
      <c r="D86" s="8"/>
      <c r="E86" s="8"/>
      <c r="F86" s="8"/>
      <c r="G86" s="8"/>
      <c r="H86" s="8"/>
      <c r="I86" s="141"/>
      <c r="J86" s="141"/>
      <c r="K86" s="8"/>
      <c r="L86" s="24"/>
      <c r="M86" s="87"/>
      <c r="N86" s="87"/>
      <c r="O86" s="91"/>
      <c r="P86" s="91"/>
      <c r="T86" s="88"/>
      <c r="U86" s="11"/>
      <c r="V86" s="20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8"/>
      <c r="AM86" s="8"/>
    </row>
    <row r="87" spans="1:39" s="86" customFormat="1">
      <c r="A87" s="8"/>
      <c r="B87" s="8"/>
      <c r="C87" s="8"/>
      <c r="D87" s="8"/>
      <c r="E87" s="8"/>
      <c r="F87" s="8"/>
      <c r="G87" s="8"/>
      <c r="H87" s="8"/>
      <c r="I87" s="141"/>
      <c r="J87" s="141"/>
      <c r="K87" s="8"/>
      <c r="L87" s="24"/>
      <c r="M87" s="87"/>
      <c r="N87" s="87"/>
      <c r="O87" s="91"/>
      <c r="P87" s="91"/>
      <c r="T87" s="88"/>
      <c r="U87" s="11"/>
      <c r="V87" s="20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8"/>
      <c r="AM87" s="8"/>
    </row>
    <row r="88" spans="1:39" s="86" customFormat="1">
      <c r="A88" s="8"/>
      <c r="B88" s="8"/>
      <c r="C88" s="8"/>
      <c r="D88" s="8"/>
      <c r="E88" s="8"/>
      <c r="F88" s="8"/>
      <c r="G88" s="8"/>
      <c r="H88" s="8"/>
      <c r="I88" s="141"/>
      <c r="J88" s="141"/>
      <c r="K88" s="8"/>
      <c r="L88" s="24"/>
      <c r="M88" s="87"/>
      <c r="N88" s="87"/>
      <c r="O88" s="91"/>
      <c r="P88" s="91"/>
      <c r="T88" s="88"/>
      <c r="U88" s="11"/>
      <c r="V88" s="20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8"/>
      <c r="AM88" s="8"/>
    </row>
    <row r="89" spans="1:39" s="86" customFormat="1">
      <c r="A89" s="8"/>
      <c r="B89" s="8"/>
      <c r="C89" s="8"/>
      <c r="D89" s="8"/>
      <c r="E89" s="8"/>
      <c r="F89" s="8"/>
      <c r="G89" s="8"/>
      <c r="H89" s="8"/>
      <c r="I89" s="141"/>
      <c r="J89" s="141"/>
      <c r="K89" s="8"/>
      <c r="L89" s="24"/>
      <c r="M89" s="87"/>
      <c r="N89" s="87"/>
      <c r="O89" s="91"/>
      <c r="P89" s="91"/>
      <c r="T89" s="88"/>
      <c r="U89" s="11"/>
      <c r="V89" s="20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8"/>
      <c r="AM89" s="8"/>
    </row>
    <row r="90" spans="1:39" s="86" customFormat="1">
      <c r="A90" s="8"/>
      <c r="B90" s="8"/>
      <c r="C90" s="8"/>
      <c r="D90" s="8"/>
      <c r="E90" s="8"/>
      <c r="F90" s="8"/>
      <c r="G90" s="8"/>
      <c r="H90" s="8"/>
      <c r="I90" s="141"/>
      <c r="J90" s="141"/>
      <c r="K90" s="8"/>
      <c r="L90" s="24"/>
      <c r="M90" s="87"/>
      <c r="N90" s="87"/>
      <c r="O90" s="91"/>
      <c r="P90" s="91"/>
      <c r="T90" s="88"/>
      <c r="U90" s="11"/>
      <c r="V90" s="20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8"/>
      <c r="AM90" s="8"/>
    </row>
    <row r="91" spans="1:39" s="86" customFormat="1">
      <c r="A91" s="8"/>
      <c r="B91" s="8"/>
      <c r="C91" s="8"/>
      <c r="D91" s="8"/>
      <c r="E91" s="8"/>
      <c r="F91" s="8"/>
      <c r="G91" s="8"/>
      <c r="H91" s="8"/>
      <c r="I91" s="141"/>
      <c r="J91" s="141"/>
      <c r="K91" s="8"/>
      <c r="L91" s="24"/>
      <c r="M91" s="87"/>
      <c r="N91" s="87"/>
      <c r="O91" s="91"/>
      <c r="P91" s="91"/>
      <c r="T91" s="88"/>
      <c r="U91" s="11"/>
      <c r="V91" s="20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8"/>
      <c r="AM91" s="8"/>
    </row>
    <row r="92" spans="1:39" s="86" customFormat="1">
      <c r="A92" s="8"/>
      <c r="B92" s="8"/>
      <c r="C92" s="8"/>
      <c r="D92" s="8"/>
      <c r="E92" s="8"/>
      <c r="F92" s="8"/>
      <c r="G92" s="8"/>
      <c r="H92" s="8"/>
      <c r="I92" s="141"/>
      <c r="J92" s="141"/>
      <c r="K92" s="8"/>
      <c r="L92" s="24"/>
      <c r="M92" s="87"/>
      <c r="N92" s="87"/>
      <c r="O92" s="91"/>
      <c r="P92" s="91"/>
      <c r="T92" s="88"/>
      <c r="U92" s="11"/>
      <c r="V92" s="20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8"/>
      <c r="AM92" s="8"/>
    </row>
    <row r="93" spans="1:39" s="86" customFormat="1">
      <c r="A93" s="8"/>
      <c r="B93" s="8"/>
      <c r="C93" s="8"/>
      <c r="D93" s="8"/>
      <c r="E93" s="8"/>
      <c r="F93" s="8"/>
      <c r="G93" s="8"/>
      <c r="H93" s="8"/>
      <c r="I93" s="141"/>
      <c r="J93" s="141"/>
      <c r="K93" s="8"/>
      <c r="L93" s="24"/>
      <c r="M93" s="87"/>
      <c r="N93" s="87"/>
      <c r="O93" s="91"/>
      <c r="P93" s="91"/>
      <c r="T93" s="88"/>
      <c r="U93" s="11"/>
      <c r="V93" s="20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8"/>
      <c r="AM93" s="8"/>
    </row>
    <row r="94" spans="1:39" s="86" customFormat="1">
      <c r="A94" s="8"/>
      <c r="B94" s="8"/>
      <c r="C94" s="8"/>
      <c r="D94" s="8"/>
      <c r="E94" s="8"/>
      <c r="F94" s="8"/>
      <c r="G94" s="8"/>
      <c r="H94" s="8"/>
      <c r="I94" s="141"/>
      <c r="J94" s="141"/>
      <c r="K94" s="8"/>
      <c r="L94" s="24"/>
      <c r="M94" s="87"/>
      <c r="N94" s="87"/>
      <c r="O94" s="91"/>
      <c r="P94" s="91"/>
      <c r="T94" s="88"/>
      <c r="U94" s="11"/>
      <c r="V94" s="20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8"/>
      <c r="AM94" s="8"/>
    </row>
    <row r="95" spans="1:39" s="86" customFormat="1">
      <c r="A95" s="8"/>
      <c r="B95" s="8"/>
      <c r="C95" s="8"/>
      <c r="D95" s="8"/>
      <c r="E95" s="8"/>
      <c r="F95" s="8"/>
      <c r="G95" s="8"/>
      <c r="H95" s="8"/>
      <c r="I95" s="141"/>
      <c r="J95" s="141"/>
      <c r="K95" s="8"/>
      <c r="L95" s="24"/>
      <c r="M95" s="87"/>
      <c r="N95" s="87"/>
      <c r="O95" s="91"/>
      <c r="P95" s="91"/>
      <c r="T95" s="88"/>
      <c r="U95" s="11"/>
      <c r="V95" s="20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8"/>
      <c r="AM95" s="8"/>
    </row>
    <row r="96" spans="1:39" s="86" customFormat="1">
      <c r="A96" s="8"/>
      <c r="B96" s="8"/>
      <c r="C96" s="8"/>
      <c r="D96" s="8"/>
      <c r="E96" s="8"/>
      <c r="F96" s="8"/>
      <c r="G96" s="8"/>
      <c r="H96" s="8"/>
      <c r="I96" s="141"/>
      <c r="J96" s="141"/>
      <c r="K96" s="8"/>
      <c r="L96" s="24"/>
      <c r="M96" s="87"/>
      <c r="N96" s="87"/>
      <c r="O96" s="91"/>
      <c r="P96" s="91"/>
      <c r="T96" s="88"/>
      <c r="U96" s="11"/>
      <c r="V96" s="20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8"/>
      <c r="AM96" s="8"/>
    </row>
    <row r="97" spans="1:39" s="86" customFormat="1">
      <c r="A97" s="8"/>
      <c r="B97" s="8"/>
      <c r="C97" s="8"/>
      <c r="D97" s="8"/>
      <c r="E97" s="8"/>
      <c r="F97" s="8"/>
      <c r="G97" s="8"/>
      <c r="H97" s="8"/>
      <c r="I97" s="141"/>
      <c r="J97" s="141"/>
      <c r="K97" s="8"/>
      <c r="L97" s="24"/>
      <c r="M97" s="87"/>
      <c r="N97" s="87"/>
      <c r="O97" s="91"/>
      <c r="P97" s="91"/>
      <c r="T97" s="88"/>
      <c r="U97" s="11"/>
      <c r="V97" s="20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8"/>
      <c r="AM97" s="8"/>
    </row>
    <row r="98" spans="1:39" s="86" customFormat="1">
      <c r="A98" s="8"/>
      <c r="B98" s="8"/>
      <c r="C98" s="8"/>
      <c r="D98" s="8"/>
      <c r="E98" s="8"/>
      <c r="F98" s="8"/>
      <c r="G98" s="8"/>
      <c r="H98" s="8"/>
      <c r="I98" s="141"/>
      <c r="J98" s="141"/>
      <c r="K98" s="8"/>
      <c r="L98" s="21"/>
      <c r="M98" s="87"/>
      <c r="N98" s="87"/>
      <c r="O98" s="91"/>
      <c r="P98" s="91"/>
      <c r="T98" s="88"/>
      <c r="U98" s="11"/>
      <c r="V98" s="20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8"/>
      <c r="AM98" s="8"/>
    </row>
  </sheetData>
  <mergeCells count="9">
    <mergeCell ref="M27:M29"/>
    <mergeCell ref="N27:N29"/>
    <mergeCell ref="N30:N32"/>
    <mergeCell ref="G13:H13"/>
    <mergeCell ref="N15:N16"/>
    <mergeCell ref="M17:M18"/>
    <mergeCell ref="N17:N18"/>
    <mergeCell ref="M21:M22"/>
    <mergeCell ref="N21:N22"/>
  </mergeCells>
  <pageMargins left="0.25" right="0.25" top="0.75" bottom="0.75" header="0.3" footer="0.3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N98"/>
  <sheetViews>
    <sheetView workbookViewId="0">
      <selection activeCell="A27" sqref="A27"/>
    </sheetView>
  </sheetViews>
  <sheetFormatPr defaultColWidth="11.25" defaultRowHeight="15.75"/>
  <cols>
    <col min="1" max="1" width="19.875" style="8" customWidth="1"/>
    <col min="2" max="2" width="8.75" style="8" bestFit="1" customWidth="1"/>
    <col min="3" max="3" width="39" style="8" customWidth="1"/>
    <col min="4" max="6" width="9.75" style="8" customWidth="1"/>
    <col min="7" max="7" width="10.875" style="8" customWidth="1"/>
    <col min="8" max="8" width="9.75" style="8" customWidth="1"/>
    <col min="9" max="9" width="6.25" style="141" customWidth="1"/>
    <col min="10" max="10" width="7.5" style="141" customWidth="1"/>
    <col min="11" max="11" width="9.75" style="8" customWidth="1"/>
    <col min="12" max="12" width="8.125" style="21" customWidth="1"/>
    <col min="14" max="14" width="8" style="87" customWidth="1"/>
    <col min="15" max="15" width="19.875" style="87" customWidth="1"/>
    <col min="16" max="16" width="10" style="91" bestFit="1" customWidth="1"/>
    <col min="17" max="18" width="10" style="91" customWidth="1"/>
    <col min="19" max="19" width="11.25" style="92"/>
    <col min="20" max="21" width="11.25" style="86"/>
    <col min="22" max="22" width="15.375" style="88" customWidth="1"/>
    <col min="23" max="23" width="26.75" style="11" customWidth="1"/>
    <col min="24" max="24" width="11.25" style="20"/>
    <col min="25" max="39" width="11.25" style="11"/>
    <col min="40" max="16384" width="11.25" style="8"/>
  </cols>
  <sheetData>
    <row r="1" spans="1:39" ht="23.25">
      <c r="A1" s="99" t="s">
        <v>16</v>
      </c>
      <c r="B1" s="95"/>
      <c r="C1" s="5"/>
      <c r="D1" s="5"/>
      <c r="E1" s="5"/>
      <c r="F1" s="5"/>
      <c r="G1" s="5"/>
      <c r="H1" s="5"/>
      <c r="I1" s="134"/>
      <c r="J1" s="134"/>
      <c r="K1" s="5"/>
      <c r="L1" s="24"/>
      <c r="N1" s="69"/>
      <c r="O1" s="69"/>
      <c r="P1" s="70"/>
      <c r="Q1" s="70"/>
      <c r="R1" s="70"/>
      <c r="S1" s="70"/>
      <c r="T1" s="70"/>
      <c r="U1" s="70"/>
      <c r="V1" s="71"/>
      <c r="W1" s="9"/>
      <c r="X1" s="10"/>
      <c r="Y1" s="5"/>
      <c r="Z1" s="5"/>
      <c r="AA1" s="5"/>
    </row>
    <row r="2" spans="1:39" s="11" customFormat="1" ht="26.25" customHeight="1">
      <c r="A2" s="11" t="s">
        <v>12</v>
      </c>
      <c r="D2" s="5"/>
      <c r="E2" s="5"/>
      <c r="F2" s="5"/>
      <c r="G2" s="5"/>
      <c r="H2" s="5"/>
      <c r="I2" s="134"/>
      <c r="J2" s="134"/>
      <c r="K2" s="5"/>
      <c r="L2" s="24"/>
      <c r="N2" s="69"/>
      <c r="O2" s="69"/>
      <c r="P2" s="70"/>
      <c r="Q2" s="70"/>
      <c r="R2" s="70"/>
      <c r="S2" s="70"/>
      <c r="T2" s="70"/>
      <c r="U2" s="70"/>
      <c r="V2" s="71"/>
      <c r="W2" s="9"/>
      <c r="X2" s="10"/>
      <c r="Y2" s="5"/>
      <c r="Z2" s="5"/>
      <c r="AA2" s="5"/>
    </row>
    <row r="3" spans="1:39">
      <c r="A3" s="11"/>
      <c r="B3" s="11"/>
      <c r="C3" s="11"/>
      <c r="D3" s="5"/>
      <c r="E3" s="5"/>
      <c r="F3" s="5"/>
      <c r="G3" s="5"/>
      <c r="H3" s="5"/>
      <c r="I3" s="134"/>
      <c r="J3" s="134"/>
      <c r="K3" s="5"/>
      <c r="L3" s="24"/>
      <c r="N3" s="69"/>
      <c r="O3" s="69"/>
      <c r="P3" s="70"/>
      <c r="Q3" s="70"/>
      <c r="R3" s="70"/>
      <c r="S3" s="70"/>
      <c r="T3" s="70"/>
      <c r="U3" s="70"/>
      <c r="V3" s="71"/>
      <c r="W3" s="9"/>
      <c r="X3" s="10"/>
      <c r="Y3" s="5"/>
      <c r="Z3" s="5"/>
      <c r="AA3" s="5"/>
    </row>
    <row r="4" spans="1:39">
      <c r="A4" s="11" t="s">
        <v>17</v>
      </c>
      <c r="B4" s="11"/>
      <c r="D4" s="55">
        <v>43705</v>
      </c>
      <c r="E4" s="5"/>
      <c r="F4" s="5"/>
      <c r="G4" s="5"/>
      <c r="H4" s="5"/>
      <c r="I4" s="134"/>
      <c r="J4" s="134"/>
      <c r="K4" s="5"/>
      <c r="L4" s="24"/>
      <c r="N4" s="69"/>
      <c r="O4" s="69"/>
      <c r="P4" s="70"/>
      <c r="Q4" s="70"/>
      <c r="R4" s="70"/>
      <c r="S4" s="70"/>
      <c r="T4" s="70"/>
      <c r="U4" s="70"/>
      <c r="V4" s="71"/>
      <c r="W4" s="9"/>
      <c r="X4" s="10"/>
      <c r="Y4" s="5"/>
      <c r="Z4" s="5"/>
      <c r="AA4" s="5"/>
    </row>
    <row r="5" spans="1:39" s="11" customFormat="1">
      <c r="B5" s="5"/>
      <c r="C5" s="5"/>
      <c r="D5" s="5"/>
      <c r="E5" s="5"/>
      <c r="F5" s="5"/>
      <c r="G5" s="5"/>
      <c r="H5" s="5"/>
      <c r="I5" s="134"/>
      <c r="J5" s="134"/>
      <c r="K5" s="5"/>
      <c r="L5" s="63"/>
      <c r="N5" s="69"/>
      <c r="O5" s="69"/>
      <c r="P5" s="70"/>
      <c r="Q5" s="70"/>
      <c r="R5" s="70"/>
      <c r="S5" s="70"/>
      <c r="T5" s="70"/>
      <c r="U5" s="70"/>
      <c r="V5" s="71"/>
      <c r="W5" s="9"/>
      <c r="X5" s="10"/>
      <c r="Y5" s="5"/>
      <c r="Z5" s="5"/>
      <c r="AA5" s="5"/>
    </row>
    <row r="6" spans="1:39" s="64" customFormat="1" ht="20.25" customHeight="1">
      <c r="A6" s="64" t="s">
        <v>44</v>
      </c>
      <c r="I6" s="116"/>
      <c r="J6" s="116"/>
      <c r="L6" s="116"/>
      <c r="N6" s="73"/>
      <c r="O6" s="73"/>
      <c r="P6" s="72"/>
      <c r="Q6" s="72"/>
      <c r="R6" s="72"/>
      <c r="S6" s="72"/>
      <c r="T6" s="72"/>
      <c r="U6" s="72"/>
      <c r="V6" s="74"/>
    </row>
    <row r="7" spans="1:39" s="61" customFormat="1" ht="20.25" customHeight="1">
      <c r="A7" s="56" t="s">
        <v>19</v>
      </c>
      <c r="B7" s="57"/>
      <c r="C7" s="57"/>
      <c r="D7" s="57"/>
      <c r="E7" s="57"/>
      <c r="F7" s="57"/>
      <c r="G7" s="57"/>
      <c r="H7" s="57"/>
      <c r="I7" s="69"/>
      <c r="J7" s="69"/>
      <c r="K7" s="57"/>
      <c r="L7" s="96"/>
      <c r="N7" s="69"/>
      <c r="O7" s="69"/>
      <c r="P7" s="70"/>
      <c r="Q7" s="70"/>
      <c r="R7" s="70"/>
      <c r="S7" s="70"/>
      <c r="T7" s="70"/>
      <c r="U7" s="70"/>
      <c r="V7" s="71"/>
      <c r="W7" s="58"/>
      <c r="X7" s="59"/>
      <c r="Y7" s="57"/>
      <c r="Z7" s="57"/>
      <c r="AA7" s="57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</row>
    <row r="8" spans="1:39" s="61" customFormat="1" ht="20.25" customHeight="1">
      <c r="A8" s="56" t="s">
        <v>53</v>
      </c>
      <c r="B8" s="57"/>
      <c r="C8" s="57"/>
      <c r="D8" s="57"/>
      <c r="E8" s="57"/>
      <c r="F8" s="57"/>
      <c r="G8" s="57"/>
      <c r="H8" s="57"/>
      <c r="I8" s="69"/>
      <c r="J8" s="69"/>
      <c r="K8" s="57"/>
      <c r="L8" s="96"/>
      <c r="N8" s="69"/>
      <c r="O8" s="69"/>
      <c r="P8" s="70"/>
      <c r="Q8" s="70"/>
      <c r="R8" s="70"/>
      <c r="S8" s="70"/>
      <c r="T8" s="70"/>
      <c r="U8" s="70"/>
      <c r="V8" s="71"/>
      <c r="W8" s="58"/>
      <c r="X8" s="59"/>
      <c r="Y8" s="57"/>
      <c r="Z8" s="57"/>
      <c r="AA8" s="57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</row>
    <row r="9" spans="1:39" s="159" customFormat="1" ht="20.25" customHeight="1">
      <c r="A9" s="156" t="s">
        <v>43</v>
      </c>
      <c r="B9" s="156"/>
      <c r="C9" s="156"/>
      <c r="D9" s="156"/>
      <c r="E9" s="156"/>
      <c r="F9" s="156"/>
      <c r="G9" s="156"/>
      <c r="H9" s="156"/>
      <c r="I9" s="157"/>
      <c r="J9" s="157"/>
      <c r="K9" s="156"/>
      <c r="L9" s="158"/>
      <c r="N9" s="157"/>
      <c r="O9" s="157"/>
      <c r="P9" s="160"/>
      <c r="Q9" s="160"/>
      <c r="R9" s="160"/>
      <c r="S9" s="160"/>
      <c r="T9" s="160"/>
      <c r="U9" s="160"/>
      <c r="V9" s="160"/>
      <c r="W9" s="161"/>
      <c r="X9" s="162"/>
      <c r="Y9" s="156"/>
      <c r="Z9" s="156"/>
      <c r="AA9" s="156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</row>
    <row r="10" spans="1:39">
      <c r="A10" s="5"/>
      <c r="B10" s="5"/>
      <c r="C10" s="5"/>
      <c r="D10" s="5"/>
      <c r="E10" s="5"/>
      <c r="F10" s="5"/>
      <c r="G10" s="5"/>
      <c r="H10" s="5"/>
      <c r="I10" s="134"/>
      <c r="J10" s="134"/>
      <c r="K10" s="5"/>
      <c r="L10" s="22"/>
      <c r="N10" s="69"/>
      <c r="O10" s="69"/>
      <c r="P10" s="98"/>
      <c r="Q10" s="70"/>
      <c r="R10" s="70"/>
      <c r="S10" s="70"/>
      <c r="T10" s="70"/>
      <c r="U10" s="70"/>
      <c r="V10" s="71"/>
      <c r="W10" s="9"/>
      <c r="X10" s="10"/>
      <c r="Y10" s="5"/>
      <c r="Z10" s="5"/>
      <c r="AA10" s="5"/>
    </row>
    <row r="11" spans="1:39" ht="42" customHeight="1">
      <c r="A11" s="12" t="s">
        <v>0</v>
      </c>
      <c r="B11" s="12"/>
      <c r="C11" s="12" t="s">
        <v>1</v>
      </c>
      <c r="D11" s="12" t="s">
        <v>4</v>
      </c>
      <c r="E11" s="13" t="s">
        <v>5</v>
      </c>
      <c r="F11" s="13"/>
      <c r="G11" s="13" t="s">
        <v>9</v>
      </c>
      <c r="H11" s="13" t="s">
        <v>2</v>
      </c>
      <c r="I11" s="117" t="s">
        <v>29</v>
      </c>
      <c r="J11" s="117" t="s">
        <v>30</v>
      </c>
      <c r="K11" s="13"/>
      <c r="L11" s="117" t="s">
        <v>26</v>
      </c>
      <c r="M11" s="147" t="s">
        <v>33</v>
      </c>
      <c r="N11" s="76" t="s">
        <v>59</v>
      </c>
      <c r="O11" s="76"/>
      <c r="P11" s="97" t="s">
        <v>55</v>
      </c>
      <c r="Q11" s="183" t="s">
        <v>56</v>
      </c>
      <c r="R11" s="75" t="s">
        <v>54</v>
      </c>
      <c r="S11" s="80" t="s">
        <v>18</v>
      </c>
      <c r="T11" s="75" t="s">
        <v>58</v>
      </c>
      <c r="U11" s="75"/>
      <c r="V11" s="93" t="s">
        <v>10</v>
      </c>
      <c r="W11" s="16"/>
      <c r="X11" s="17"/>
      <c r="Y11" s="14"/>
      <c r="Z11" s="15"/>
      <c r="AA11" s="15"/>
    </row>
    <row r="12" spans="1:39">
      <c r="A12" s="2"/>
      <c r="B12" s="2"/>
      <c r="C12" s="2"/>
      <c r="D12" s="2"/>
      <c r="E12" s="2"/>
      <c r="F12" s="2"/>
      <c r="G12" s="2"/>
      <c r="H12" s="2"/>
      <c r="I12" s="23"/>
      <c r="J12" s="23"/>
      <c r="K12" s="2"/>
      <c r="L12" s="142"/>
      <c r="M12" s="145"/>
      <c r="N12" s="78"/>
      <c r="O12" s="78"/>
      <c r="P12" s="77" t="s">
        <v>8</v>
      </c>
      <c r="Q12" s="118"/>
      <c r="R12" s="118"/>
      <c r="S12" s="118"/>
      <c r="T12" s="118"/>
      <c r="U12" s="77"/>
      <c r="V12" s="79" t="s">
        <v>8</v>
      </c>
      <c r="W12" s="18"/>
      <c r="X12" s="10"/>
      <c r="Y12" s="5"/>
      <c r="Z12" s="6"/>
      <c r="AA12" s="6"/>
    </row>
    <row r="13" spans="1:39">
      <c r="A13" s="2"/>
      <c r="B13" s="2"/>
      <c r="C13" s="2"/>
      <c r="D13" s="2"/>
      <c r="E13" s="2"/>
      <c r="F13" s="2"/>
      <c r="G13" s="232" t="s">
        <v>39</v>
      </c>
      <c r="H13" s="232"/>
      <c r="I13" s="23"/>
      <c r="J13" s="23"/>
      <c r="K13" s="23"/>
      <c r="L13" s="143"/>
      <c r="M13" s="145"/>
      <c r="N13" s="78"/>
      <c r="O13" s="78"/>
      <c r="P13" s="77"/>
      <c r="Q13" s="77"/>
      <c r="R13" s="77"/>
      <c r="S13" s="77"/>
      <c r="T13" s="77"/>
      <c r="U13" s="77"/>
      <c r="V13" s="79"/>
      <c r="W13" s="18"/>
      <c r="X13" s="10"/>
      <c r="Y13" s="5"/>
      <c r="Z13" s="6"/>
      <c r="AA13" s="6"/>
    </row>
    <row r="14" spans="1:39" s="111" customFormat="1" ht="15">
      <c r="A14" s="148" t="s">
        <v>22</v>
      </c>
      <c r="B14" s="119"/>
      <c r="C14" s="119" t="s">
        <v>23</v>
      </c>
      <c r="D14" s="119" t="s">
        <v>24</v>
      </c>
      <c r="E14" s="119" t="s">
        <v>24</v>
      </c>
      <c r="F14" s="119">
        <v>1</v>
      </c>
      <c r="G14" s="119">
        <v>1115</v>
      </c>
      <c r="H14" s="119">
        <v>1215</v>
      </c>
      <c r="I14" s="120"/>
      <c r="J14" s="120"/>
      <c r="K14" s="119" t="s">
        <v>25</v>
      </c>
      <c r="L14" s="121"/>
      <c r="M14" s="105"/>
      <c r="N14" s="123"/>
      <c r="O14" s="123"/>
      <c r="P14" s="122"/>
      <c r="Q14" s="122"/>
      <c r="R14" s="122"/>
      <c r="S14" s="122"/>
      <c r="T14" s="122"/>
      <c r="U14" s="122">
        <v>507</v>
      </c>
      <c r="V14" s="77">
        <f>SUM(Q14+S14+U14)</f>
        <v>507</v>
      </c>
      <c r="W14" s="106"/>
      <c r="X14" s="107"/>
      <c r="Y14" s="108"/>
      <c r="Z14" s="109"/>
      <c r="AA14" s="109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</row>
    <row r="15" spans="1:39" s="25" customFormat="1" ht="12.75">
      <c r="A15" s="149" t="s">
        <v>20</v>
      </c>
      <c r="C15" s="25" t="s">
        <v>21</v>
      </c>
      <c r="D15" s="25" t="s">
        <v>6</v>
      </c>
      <c r="E15" s="25" t="s">
        <v>6</v>
      </c>
      <c r="F15" s="25">
        <v>1</v>
      </c>
      <c r="G15" s="25">
        <v>2090</v>
      </c>
      <c r="H15" s="25">
        <v>2355</v>
      </c>
      <c r="I15" s="101">
        <v>4</v>
      </c>
      <c r="J15" s="101">
        <v>560</v>
      </c>
      <c r="K15" s="25" t="s">
        <v>28</v>
      </c>
      <c r="L15" s="101" t="s">
        <v>27</v>
      </c>
      <c r="M15" s="25" t="s">
        <v>34</v>
      </c>
      <c r="N15" s="190">
        <v>11</v>
      </c>
      <c r="O15" s="233" t="s">
        <v>45</v>
      </c>
      <c r="P15" s="176">
        <v>1246</v>
      </c>
      <c r="Q15" s="172">
        <f>SUM(P15*0.2+P15)</f>
        <v>1495.2</v>
      </c>
      <c r="R15" s="172">
        <v>491</v>
      </c>
      <c r="S15" s="172">
        <v>252</v>
      </c>
      <c r="T15" s="192">
        <f>SUM(N15*5)</f>
        <v>55</v>
      </c>
      <c r="V15" s="77">
        <f>SUM(Q15+R15+S15+T15+U15)</f>
        <v>2293.1999999999998</v>
      </c>
    </row>
    <row r="16" spans="1:39" s="25" customFormat="1" ht="12.75">
      <c r="A16" s="150"/>
      <c r="C16" s="25" t="s">
        <v>21</v>
      </c>
      <c r="D16" s="25" t="s">
        <v>6</v>
      </c>
      <c r="E16" s="25" t="s">
        <v>6</v>
      </c>
      <c r="F16" s="25">
        <v>1</v>
      </c>
      <c r="G16" s="25">
        <v>4700</v>
      </c>
      <c r="H16" s="25">
        <v>2355</v>
      </c>
      <c r="I16" s="101">
        <v>10</v>
      </c>
      <c r="J16" s="101">
        <v>515</v>
      </c>
      <c r="K16" s="25" t="s">
        <v>28</v>
      </c>
      <c r="L16" s="101" t="s">
        <v>27</v>
      </c>
      <c r="M16" s="25" t="s">
        <v>35</v>
      </c>
      <c r="N16" s="191"/>
      <c r="O16" s="234"/>
      <c r="P16" s="176">
        <v>1817</v>
      </c>
      <c r="Q16" s="172">
        <f t="shared" ref="Q16:Q32" si="0">SUM(P16*0.2+P16)</f>
        <v>2180.4</v>
      </c>
      <c r="R16" s="172">
        <v>907</v>
      </c>
      <c r="S16" s="172">
        <v>630</v>
      </c>
      <c r="T16" s="193"/>
      <c r="V16" s="77">
        <f t="shared" ref="V16:V32" si="1">SUM(Q16+R16+S16+T16+U16)</f>
        <v>3717.4</v>
      </c>
    </row>
    <row r="17" spans="1:40" s="61" customFormat="1" ht="17.25" customHeight="1">
      <c r="A17" s="151"/>
      <c r="B17" s="126"/>
      <c r="C17" s="126" t="s">
        <v>31</v>
      </c>
      <c r="D17" s="126" t="s">
        <v>6</v>
      </c>
      <c r="E17" s="126" t="s">
        <v>6</v>
      </c>
      <c r="F17" s="25">
        <v>1</v>
      </c>
      <c r="G17" s="128">
        <v>2140</v>
      </c>
      <c r="H17" s="128">
        <v>2320</v>
      </c>
      <c r="I17" s="135"/>
      <c r="J17" s="135"/>
      <c r="K17" s="128" t="s">
        <v>28</v>
      </c>
      <c r="L17" s="127" t="s">
        <v>32</v>
      </c>
      <c r="M17" s="133" t="s">
        <v>34</v>
      </c>
      <c r="N17" s="235">
        <v>35</v>
      </c>
      <c r="O17" s="237" t="s">
        <v>46</v>
      </c>
      <c r="P17" s="177">
        <v>1506</v>
      </c>
      <c r="Q17" s="172">
        <f t="shared" si="0"/>
        <v>1807.2</v>
      </c>
      <c r="R17" s="124"/>
      <c r="S17" s="125">
        <v>482</v>
      </c>
      <c r="T17" s="240">
        <f t="shared" ref="T17:T18" si="2">SUM(N17*5)</f>
        <v>175</v>
      </c>
      <c r="U17" s="124"/>
      <c r="V17" s="77">
        <f t="shared" si="1"/>
        <v>2464.1999999999998</v>
      </c>
      <c r="W17" s="129"/>
      <c r="X17" s="59"/>
      <c r="Y17" s="57"/>
      <c r="Z17" s="130"/>
      <c r="AA17" s="13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</row>
    <row r="18" spans="1:40" s="61" customFormat="1" ht="15">
      <c r="A18" s="152"/>
      <c r="B18" s="126"/>
      <c r="C18" s="126" t="s">
        <v>31</v>
      </c>
      <c r="D18" s="126" t="s">
        <v>6</v>
      </c>
      <c r="E18" s="126" t="s">
        <v>6</v>
      </c>
      <c r="F18" s="25">
        <v>1</v>
      </c>
      <c r="G18" s="133">
        <v>4930</v>
      </c>
      <c r="H18" s="133">
        <v>2310</v>
      </c>
      <c r="I18" s="78"/>
      <c r="J18" s="78"/>
      <c r="K18" s="133" t="s">
        <v>28</v>
      </c>
      <c r="L18" s="132" t="s">
        <v>32</v>
      </c>
      <c r="M18" s="133" t="s">
        <v>35</v>
      </c>
      <c r="N18" s="236"/>
      <c r="O18" s="238"/>
      <c r="P18" s="178">
        <v>2040</v>
      </c>
      <c r="Q18" s="172">
        <f t="shared" si="0"/>
        <v>2448</v>
      </c>
      <c r="R18" s="77"/>
      <c r="S18" s="80">
        <v>1183</v>
      </c>
      <c r="T18" s="241">
        <f t="shared" si="2"/>
        <v>0</v>
      </c>
      <c r="U18" s="77"/>
      <c r="V18" s="77">
        <f t="shared" si="1"/>
        <v>3631</v>
      </c>
      <c r="W18" s="129"/>
      <c r="X18" s="59"/>
      <c r="Y18" s="57"/>
      <c r="Z18" s="130"/>
      <c r="AA18" s="13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</row>
    <row r="19" spans="1:40" s="35" customFormat="1" ht="15">
      <c r="A19" s="152"/>
      <c r="B19" s="126"/>
      <c r="C19" s="126"/>
      <c r="D19" s="126"/>
      <c r="E19" s="126"/>
      <c r="F19" s="126"/>
      <c r="G19" s="27"/>
      <c r="H19" s="27"/>
      <c r="I19" s="36"/>
      <c r="J19" s="36"/>
      <c r="K19" s="27"/>
      <c r="L19" s="36"/>
      <c r="M19" s="27"/>
      <c r="N19" s="83"/>
      <c r="O19" s="83"/>
      <c r="P19" s="178"/>
      <c r="Q19" s="172"/>
      <c r="R19" s="77"/>
      <c r="S19" s="77"/>
      <c r="T19" s="77"/>
      <c r="U19" s="82"/>
      <c r="V19" s="77">
        <f t="shared" si="1"/>
        <v>0</v>
      </c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7"/>
    </row>
    <row r="20" spans="1:40" s="25" customFormat="1" ht="12.75">
      <c r="A20" s="149" t="s">
        <v>3</v>
      </c>
      <c r="C20" s="25" t="s">
        <v>21</v>
      </c>
      <c r="D20" s="25" t="s">
        <v>6</v>
      </c>
      <c r="E20" s="25" t="s">
        <v>6</v>
      </c>
      <c r="F20" s="25">
        <v>1</v>
      </c>
      <c r="G20" s="25">
        <v>4680</v>
      </c>
      <c r="H20" s="25">
        <v>2360</v>
      </c>
      <c r="I20" s="101">
        <v>10</v>
      </c>
      <c r="J20" s="101">
        <v>508</v>
      </c>
      <c r="K20" s="25" t="s">
        <v>28</v>
      </c>
      <c r="L20" s="101" t="s">
        <v>27</v>
      </c>
      <c r="M20" s="25" t="s">
        <v>35</v>
      </c>
      <c r="N20" s="144">
        <v>7.1</v>
      </c>
      <c r="O20" s="144" t="s">
        <v>47</v>
      </c>
      <c r="P20" s="176">
        <v>1817</v>
      </c>
      <c r="Q20" s="172">
        <f t="shared" si="0"/>
        <v>2180.4</v>
      </c>
      <c r="R20" s="172">
        <v>907</v>
      </c>
      <c r="S20" s="172">
        <v>630</v>
      </c>
      <c r="T20" s="192">
        <f>SUM(N20*5)</f>
        <v>35.5</v>
      </c>
      <c r="V20" s="77">
        <f t="shared" si="1"/>
        <v>3752.9</v>
      </c>
    </row>
    <row r="21" spans="1:40" s="61" customFormat="1" ht="19.5" customHeight="1">
      <c r="A21" s="151"/>
      <c r="B21" s="126"/>
      <c r="C21" s="126" t="s">
        <v>31</v>
      </c>
      <c r="D21" s="126" t="s">
        <v>6</v>
      </c>
      <c r="E21" s="126" t="s">
        <v>6</v>
      </c>
      <c r="F21" s="25">
        <v>1</v>
      </c>
      <c r="G21" s="128">
        <v>930</v>
      </c>
      <c r="H21" s="128">
        <v>2300</v>
      </c>
      <c r="I21" s="135"/>
      <c r="J21" s="135"/>
      <c r="K21" s="128" t="s">
        <v>28</v>
      </c>
      <c r="L21" s="127" t="s">
        <v>36</v>
      </c>
      <c r="M21" s="133" t="s">
        <v>34</v>
      </c>
      <c r="N21" s="235">
        <v>31</v>
      </c>
      <c r="O21" s="239" t="s">
        <v>48</v>
      </c>
      <c r="P21" s="177">
        <v>1231</v>
      </c>
      <c r="Q21" s="172">
        <f t="shared" si="0"/>
        <v>1477.2</v>
      </c>
      <c r="R21" s="124"/>
      <c r="S21" s="125">
        <v>240</v>
      </c>
      <c r="T21" s="240">
        <f t="shared" ref="T21:T25" si="3">SUM(N21*5)</f>
        <v>155</v>
      </c>
      <c r="U21" s="124"/>
      <c r="V21" s="77">
        <f t="shared" si="1"/>
        <v>1872.2</v>
      </c>
      <c r="W21" s="129"/>
      <c r="X21" s="59"/>
      <c r="Y21" s="57"/>
      <c r="Z21" s="130"/>
      <c r="AA21" s="13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</row>
    <row r="22" spans="1:40" s="61" customFormat="1">
      <c r="A22" s="151"/>
      <c r="B22" s="126"/>
      <c r="C22" s="126" t="s">
        <v>31</v>
      </c>
      <c r="D22" s="126" t="s">
        <v>6</v>
      </c>
      <c r="E22" s="126" t="s">
        <v>6</v>
      </c>
      <c r="F22" s="25">
        <v>1</v>
      </c>
      <c r="G22" s="128">
        <v>4780</v>
      </c>
      <c r="H22" s="128">
        <v>2360</v>
      </c>
      <c r="I22" s="135"/>
      <c r="J22" s="135"/>
      <c r="K22" s="128" t="s">
        <v>28</v>
      </c>
      <c r="L22" s="127" t="s">
        <v>37</v>
      </c>
      <c r="M22" s="133" t="s">
        <v>35</v>
      </c>
      <c r="N22" s="236"/>
      <c r="O22" s="238"/>
      <c r="P22" s="177">
        <v>1981</v>
      </c>
      <c r="Q22" s="172">
        <f t="shared" si="0"/>
        <v>2377.1999999999998</v>
      </c>
      <c r="R22" s="124"/>
      <c r="S22" s="125">
        <v>1187</v>
      </c>
      <c r="T22" s="241">
        <f t="shared" si="3"/>
        <v>0</v>
      </c>
      <c r="U22" s="124"/>
      <c r="V22" s="77">
        <f t="shared" si="1"/>
        <v>3564.2</v>
      </c>
      <c r="W22" s="129"/>
      <c r="X22" s="59"/>
      <c r="Y22" s="57"/>
      <c r="Z22" s="130"/>
      <c r="AA22" s="13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</row>
    <row r="23" spans="1:40" s="28" customFormat="1" ht="12.75">
      <c r="A23" s="153"/>
      <c r="D23" s="62"/>
      <c r="F23" s="25"/>
      <c r="I23" s="136"/>
      <c r="J23" s="136"/>
      <c r="L23" s="36"/>
      <c r="M23" s="27"/>
      <c r="N23" s="78"/>
      <c r="O23" s="78"/>
      <c r="P23" s="178"/>
      <c r="Q23" s="172"/>
      <c r="R23" s="77"/>
      <c r="S23" s="77"/>
      <c r="T23" s="77"/>
      <c r="U23" s="77"/>
      <c r="V23" s="77">
        <f t="shared" si="1"/>
        <v>0</v>
      </c>
      <c r="W23" s="65"/>
    </row>
    <row r="24" spans="1:40" s="11" customFormat="1" ht="15">
      <c r="A24" s="154" t="s">
        <v>38</v>
      </c>
      <c r="B24" s="2"/>
      <c r="C24" s="25" t="s">
        <v>21</v>
      </c>
      <c r="D24" s="25" t="s">
        <v>6</v>
      </c>
      <c r="E24" s="25" t="s">
        <v>6</v>
      </c>
      <c r="F24" s="25">
        <v>1</v>
      </c>
      <c r="G24" s="25">
        <v>4020</v>
      </c>
      <c r="H24" s="25">
        <v>2340</v>
      </c>
      <c r="I24" s="101">
        <v>8</v>
      </c>
      <c r="J24" s="101">
        <v>540</v>
      </c>
      <c r="K24" s="25" t="s">
        <v>28</v>
      </c>
      <c r="L24" s="101" t="s">
        <v>27</v>
      </c>
      <c r="M24" s="25" t="s">
        <v>35</v>
      </c>
      <c r="N24" s="101">
        <v>6</v>
      </c>
      <c r="O24" s="101" t="s">
        <v>49</v>
      </c>
      <c r="P24" s="179">
        <v>1690</v>
      </c>
      <c r="Q24" s="172">
        <f t="shared" si="0"/>
        <v>2028</v>
      </c>
      <c r="R24" s="173">
        <v>740</v>
      </c>
      <c r="S24" s="173">
        <v>505</v>
      </c>
      <c r="T24" s="194">
        <f t="shared" si="3"/>
        <v>30</v>
      </c>
      <c r="U24" s="173"/>
      <c r="V24" s="77">
        <f t="shared" si="1"/>
        <v>3303</v>
      </c>
    </row>
    <row r="25" spans="1:40" s="33" customFormat="1" ht="24" customHeight="1">
      <c r="A25" s="150"/>
      <c r="B25" s="25"/>
      <c r="C25" s="126" t="s">
        <v>31</v>
      </c>
      <c r="D25" s="126" t="s">
        <v>6</v>
      </c>
      <c r="E25" s="126" t="s">
        <v>6</v>
      </c>
      <c r="F25" s="131">
        <v>1</v>
      </c>
      <c r="G25" s="128">
        <v>4300</v>
      </c>
      <c r="H25" s="128">
        <v>2400</v>
      </c>
      <c r="I25" s="135"/>
      <c r="J25" s="135"/>
      <c r="K25" s="128" t="s">
        <v>28</v>
      </c>
      <c r="L25" s="127" t="s">
        <v>32</v>
      </c>
      <c r="M25" s="133" t="s">
        <v>35</v>
      </c>
      <c r="N25" s="81">
        <v>23</v>
      </c>
      <c r="O25" s="76" t="s">
        <v>50</v>
      </c>
      <c r="P25" s="178">
        <v>1921</v>
      </c>
      <c r="Q25" s="172">
        <f t="shared" si="0"/>
        <v>2305.1999999999998</v>
      </c>
      <c r="R25" s="77"/>
      <c r="S25" s="80">
        <v>972</v>
      </c>
      <c r="T25" s="195">
        <f t="shared" si="3"/>
        <v>115</v>
      </c>
      <c r="U25" s="77"/>
      <c r="V25" s="77">
        <f t="shared" si="1"/>
        <v>3392.2</v>
      </c>
      <c r="W25" s="34"/>
      <c r="X25" s="31"/>
      <c r="Y25" s="29"/>
      <c r="Z25" s="30"/>
      <c r="AA25" s="30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</row>
    <row r="26" spans="1:40" s="50" customFormat="1" ht="15">
      <c r="A26" s="155"/>
      <c r="B26" s="41"/>
      <c r="C26" s="42"/>
      <c r="D26" s="43"/>
      <c r="E26" s="43"/>
      <c r="F26" s="25"/>
      <c r="G26" s="43"/>
      <c r="H26" s="43"/>
      <c r="I26" s="137"/>
      <c r="J26" s="137"/>
      <c r="K26" s="43"/>
      <c r="L26" s="51"/>
      <c r="M26" s="146"/>
      <c r="N26" s="81"/>
      <c r="O26" s="76"/>
      <c r="P26" s="180"/>
      <c r="Q26" s="172"/>
      <c r="R26" s="77"/>
      <c r="S26" s="80"/>
      <c r="T26" s="80"/>
      <c r="U26" s="77"/>
      <c r="V26" s="77">
        <f t="shared" si="1"/>
        <v>0</v>
      </c>
      <c r="W26" s="47"/>
      <c r="X26" s="48"/>
      <c r="Y26" s="45"/>
      <c r="Z26" s="46"/>
      <c r="AA26" s="46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</row>
    <row r="27" spans="1:40" s="33" customFormat="1" ht="15">
      <c r="A27" s="154" t="s">
        <v>40</v>
      </c>
      <c r="B27" s="25"/>
      <c r="C27" s="164" t="s">
        <v>41</v>
      </c>
      <c r="D27" s="164" t="s">
        <v>6</v>
      </c>
      <c r="E27" s="164" t="s">
        <v>6</v>
      </c>
      <c r="F27" s="165">
        <v>1</v>
      </c>
      <c r="G27" s="166">
        <v>3150</v>
      </c>
      <c r="H27" s="166">
        <v>2350</v>
      </c>
      <c r="I27" s="167"/>
      <c r="J27" s="167"/>
      <c r="K27" s="166" t="s">
        <v>28</v>
      </c>
      <c r="L27" s="168" t="s">
        <v>32</v>
      </c>
      <c r="M27" s="169"/>
      <c r="N27" s="223">
        <v>32</v>
      </c>
      <c r="O27" s="226" t="s">
        <v>51</v>
      </c>
      <c r="P27" s="181">
        <v>1404</v>
      </c>
      <c r="Q27" s="172">
        <f t="shared" si="0"/>
        <v>1684.8</v>
      </c>
      <c r="R27" s="174"/>
      <c r="S27" s="174">
        <v>460</v>
      </c>
      <c r="T27" s="242">
        <v>115</v>
      </c>
      <c r="U27" s="174"/>
      <c r="V27" s="77">
        <f t="shared" si="1"/>
        <v>2259.8000000000002</v>
      </c>
      <c r="W27" s="30"/>
      <c r="X27" s="31"/>
      <c r="Y27" s="29"/>
      <c r="Z27" s="30"/>
      <c r="AA27" s="30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</row>
    <row r="28" spans="1:40" s="50" customFormat="1" ht="15">
      <c r="A28" s="155"/>
      <c r="B28" s="52"/>
      <c r="C28" s="164" t="s">
        <v>41</v>
      </c>
      <c r="D28" s="164" t="s">
        <v>6</v>
      </c>
      <c r="E28" s="164" t="s">
        <v>6</v>
      </c>
      <c r="F28" s="165">
        <v>1</v>
      </c>
      <c r="G28" s="166">
        <v>4700</v>
      </c>
      <c r="H28" s="166">
        <v>2350</v>
      </c>
      <c r="I28" s="167"/>
      <c r="J28" s="167"/>
      <c r="K28" s="166" t="s">
        <v>28</v>
      </c>
      <c r="L28" s="168" t="s">
        <v>32</v>
      </c>
      <c r="M28" s="169"/>
      <c r="N28" s="224"/>
      <c r="O28" s="227"/>
      <c r="P28" s="181">
        <v>1701</v>
      </c>
      <c r="Q28" s="172">
        <f t="shared" si="0"/>
        <v>2041.2</v>
      </c>
      <c r="R28" s="174"/>
      <c r="S28" s="175">
        <v>690</v>
      </c>
      <c r="T28" s="243"/>
      <c r="U28" s="174"/>
      <c r="V28" s="77">
        <f t="shared" si="1"/>
        <v>2731.2</v>
      </c>
      <c r="W28" s="46"/>
      <c r="X28" s="48"/>
      <c r="Y28" s="45"/>
      <c r="Z28" s="46"/>
      <c r="AA28" s="46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</row>
    <row r="29" spans="1:40" s="33" customFormat="1" ht="14.25" customHeight="1">
      <c r="A29" s="150"/>
      <c r="B29" s="25"/>
      <c r="C29" s="164" t="s">
        <v>41</v>
      </c>
      <c r="D29" s="164" t="s">
        <v>6</v>
      </c>
      <c r="E29" s="164" t="s">
        <v>6</v>
      </c>
      <c r="F29" s="165">
        <v>1</v>
      </c>
      <c r="G29" s="166">
        <v>4660</v>
      </c>
      <c r="H29" s="166">
        <v>2350</v>
      </c>
      <c r="I29" s="167"/>
      <c r="J29" s="167"/>
      <c r="K29" s="166" t="s">
        <v>28</v>
      </c>
      <c r="L29" s="168" t="s">
        <v>32</v>
      </c>
      <c r="M29" s="169"/>
      <c r="N29" s="225"/>
      <c r="O29" s="228"/>
      <c r="P29" s="181">
        <v>1701</v>
      </c>
      <c r="Q29" s="172">
        <f t="shared" si="0"/>
        <v>2041.2</v>
      </c>
      <c r="R29" s="174"/>
      <c r="S29" s="174">
        <v>690</v>
      </c>
      <c r="T29" s="244"/>
      <c r="U29" s="174"/>
      <c r="V29" s="77">
        <f t="shared" si="1"/>
        <v>2731.2</v>
      </c>
      <c r="W29" s="30"/>
      <c r="X29" s="31"/>
      <c r="Y29" s="29"/>
      <c r="Z29" s="30"/>
      <c r="AA29" s="30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</row>
    <row r="30" spans="1:40" ht="18.75" customHeight="1">
      <c r="A30" s="149"/>
      <c r="B30" s="1"/>
      <c r="C30" s="170" t="s">
        <v>42</v>
      </c>
      <c r="D30" s="170" t="s">
        <v>6</v>
      </c>
      <c r="E30" s="170" t="s">
        <v>6</v>
      </c>
      <c r="F30" s="41">
        <v>1</v>
      </c>
      <c r="G30" s="112">
        <v>3150</v>
      </c>
      <c r="H30" s="112">
        <v>2310</v>
      </c>
      <c r="I30" s="171"/>
      <c r="J30" s="171"/>
      <c r="K30" s="112" t="s">
        <v>28</v>
      </c>
      <c r="L30" s="44" t="s">
        <v>32</v>
      </c>
      <c r="M30" s="43"/>
      <c r="N30" s="196">
        <v>16</v>
      </c>
      <c r="O30" s="229" t="s">
        <v>52</v>
      </c>
      <c r="P30" s="178">
        <v>1684</v>
      </c>
      <c r="Q30" s="172">
        <f t="shared" si="0"/>
        <v>2020.8</v>
      </c>
      <c r="R30" s="77"/>
      <c r="S30" s="77">
        <v>725</v>
      </c>
      <c r="T30" s="245">
        <v>115</v>
      </c>
      <c r="U30" s="77"/>
      <c r="V30" s="77">
        <f t="shared" si="1"/>
        <v>2860.8</v>
      </c>
      <c r="W30" s="6"/>
      <c r="X30" s="10"/>
      <c r="Y30" s="5"/>
      <c r="Z30" s="6"/>
      <c r="AA30" s="6"/>
    </row>
    <row r="31" spans="1:40" s="33" customFormat="1" ht="13.5" customHeight="1">
      <c r="A31" s="25"/>
      <c r="B31" s="39"/>
      <c r="C31" s="170" t="s">
        <v>42</v>
      </c>
      <c r="D31" s="170" t="s">
        <v>6</v>
      </c>
      <c r="E31" s="170" t="s">
        <v>6</v>
      </c>
      <c r="F31" s="41">
        <v>1</v>
      </c>
      <c r="G31" s="112">
        <v>4700</v>
      </c>
      <c r="H31" s="112">
        <v>2310</v>
      </c>
      <c r="I31" s="171"/>
      <c r="J31" s="171"/>
      <c r="K31" s="112" t="s">
        <v>28</v>
      </c>
      <c r="L31" s="44" t="s">
        <v>32</v>
      </c>
      <c r="M31" s="43"/>
      <c r="N31" s="197">
        <v>23.5</v>
      </c>
      <c r="O31" s="230"/>
      <c r="P31" s="178">
        <v>1981</v>
      </c>
      <c r="Q31" s="172">
        <f t="shared" si="0"/>
        <v>2377.1999999999998</v>
      </c>
      <c r="R31" s="77"/>
      <c r="S31" s="77">
        <v>967</v>
      </c>
      <c r="T31" s="246"/>
      <c r="U31" s="77"/>
      <c r="V31" s="77">
        <f t="shared" si="1"/>
        <v>3344.2</v>
      </c>
      <c r="W31" s="30"/>
      <c r="X31" s="31"/>
      <c r="Y31" s="40"/>
      <c r="Z31" s="30"/>
      <c r="AA31" s="30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</row>
    <row r="32" spans="1:40" s="50" customFormat="1" ht="13.5" customHeight="1">
      <c r="A32" s="41"/>
      <c r="B32" s="53"/>
      <c r="C32" s="170" t="s">
        <v>42</v>
      </c>
      <c r="D32" s="170" t="s">
        <v>6</v>
      </c>
      <c r="E32" s="170" t="s">
        <v>6</v>
      </c>
      <c r="F32" s="41">
        <v>1</v>
      </c>
      <c r="G32" s="112">
        <v>4720</v>
      </c>
      <c r="H32" s="112">
        <v>2310</v>
      </c>
      <c r="I32" s="171"/>
      <c r="J32" s="171"/>
      <c r="K32" s="112" t="s">
        <v>28</v>
      </c>
      <c r="L32" s="44" t="s">
        <v>32</v>
      </c>
      <c r="M32" s="43"/>
      <c r="N32" s="198">
        <v>24</v>
      </c>
      <c r="O32" s="231"/>
      <c r="P32" s="178">
        <v>1981</v>
      </c>
      <c r="Q32" s="172">
        <f t="shared" si="0"/>
        <v>2377.1999999999998</v>
      </c>
      <c r="R32" s="77"/>
      <c r="S32" s="77">
        <v>1182</v>
      </c>
      <c r="T32" s="247"/>
      <c r="U32" s="77"/>
      <c r="V32" s="77">
        <f t="shared" si="1"/>
        <v>3559.2</v>
      </c>
      <c r="W32" s="46"/>
      <c r="X32" s="48"/>
      <c r="Y32" s="54"/>
      <c r="Z32" s="46"/>
      <c r="AA32" s="46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</row>
    <row r="33" spans="1:39" s="33" customFormat="1" ht="15.75" customHeight="1">
      <c r="A33" s="25"/>
      <c r="B33" s="39"/>
      <c r="C33" s="26"/>
      <c r="D33" s="27"/>
      <c r="E33" s="27"/>
      <c r="F33" s="27"/>
      <c r="G33" s="26"/>
      <c r="H33" s="26"/>
      <c r="I33" s="138"/>
      <c r="J33" s="138"/>
      <c r="K33" s="26"/>
      <c r="L33" s="38"/>
      <c r="M33" s="35"/>
      <c r="N33" s="78">
        <f>SUM(N30:N32)</f>
        <v>63.5</v>
      </c>
      <c r="O33" s="78"/>
      <c r="P33" s="178"/>
      <c r="Q33" s="77"/>
      <c r="R33" s="77"/>
      <c r="S33" s="77"/>
      <c r="T33" s="77"/>
      <c r="U33" s="77"/>
      <c r="V33" s="79"/>
      <c r="W33" s="199">
        <f>SUM(Q15+Q16+Q20+Q24)</f>
        <v>7884</v>
      </c>
      <c r="X33" s="31" t="s">
        <v>60</v>
      </c>
      <c r="Y33" s="29"/>
      <c r="Z33" s="30"/>
      <c r="AA33" s="30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</row>
    <row r="34" spans="1:39" ht="26.25" customHeight="1">
      <c r="A34" s="4"/>
      <c r="B34" s="7"/>
      <c r="C34" s="19"/>
      <c r="D34" s="5"/>
      <c r="E34" s="5"/>
      <c r="F34" s="5"/>
      <c r="G34" s="5"/>
      <c r="H34" s="5"/>
      <c r="I34" s="134"/>
      <c r="J34" s="134"/>
      <c r="K34" s="5"/>
      <c r="L34" s="24"/>
      <c r="N34" s="69"/>
      <c r="O34" s="69"/>
      <c r="P34" s="182">
        <f>SUM(P15:P33)</f>
        <v>25701</v>
      </c>
      <c r="Q34" s="70">
        <f>SUM(Q15:Q33)</f>
        <v>30841.200000000004</v>
      </c>
      <c r="R34" s="70">
        <f>SUM(R15:R33)</f>
        <v>3045</v>
      </c>
      <c r="S34" s="70">
        <f>SUM(S15:S33)</f>
        <v>10795</v>
      </c>
      <c r="T34" s="70">
        <f>SUM(T15:T32)</f>
        <v>795.5</v>
      </c>
      <c r="U34" s="70">
        <f>SUM(U14:U33)</f>
        <v>507</v>
      </c>
      <c r="V34" s="184">
        <f>SUM(V13:V33)</f>
        <v>45983.69999999999</v>
      </c>
      <c r="W34" s="7"/>
      <c r="X34" s="10" t="s">
        <v>61</v>
      </c>
      <c r="Y34" s="5"/>
      <c r="Z34" s="6"/>
      <c r="AA34" s="6"/>
    </row>
    <row r="35" spans="1:39" ht="15" customHeight="1">
      <c r="A35" s="4"/>
      <c r="B35" s="7"/>
      <c r="C35" s="19"/>
      <c r="D35" s="5"/>
      <c r="E35" s="5"/>
      <c r="F35" s="5"/>
      <c r="G35" s="5"/>
      <c r="H35" s="5"/>
      <c r="I35" s="134"/>
      <c r="J35" s="134"/>
      <c r="K35" s="5"/>
      <c r="L35" s="24"/>
      <c r="N35" s="69"/>
      <c r="O35" s="69"/>
      <c r="P35" s="70"/>
      <c r="Q35" s="70"/>
      <c r="R35" s="70"/>
      <c r="S35" s="70"/>
      <c r="T35" s="70"/>
      <c r="U35" s="94">
        <f>SUM(Q34:U34)</f>
        <v>45983.700000000004</v>
      </c>
      <c r="V35" s="100"/>
      <c r="W35" s="7"/>
      <c r="X35" s="10"/>
      <c r="Y35" s="5"/>
      <c r="Z35" s="6"/>
      <c r="AA35" s="6"/>
    </row>
    <row r="36" spans="1:39">
      <c r="A36" s="103" t="s">
        <v>13</v>
      </c>
      <c r="B36" s="7"/>
      <c r="C36" s="19"/>
      <c r="D36" s="5"/>
      <c r="E36" s="5"/>
      <c r="F36" s="5"/>
      <c r="G36" s="5"/>
      <c r="H36" s="5"/>
      <c r="I36" s="134"/>
      <c r="J36" s="134"/>
      <c r="K36" s="5"/>
      <c r="L36" s="24"/>
      <c r="N36" s="69"/>
      <c r="O36" s="69"/>
      <c r="P36" s="70"/>
      <c r="Q36" s="70"/>
      <c r="R36" s="70"/>
      <c r="S36" s="70"/>
      <c r="T36" s="70"/>
      <c r="U36" s="104"/>
      <c r="V36" s="85"/>
      <c r="W36" s="7"/>
      <c r="X36" s="10"/>
      <c r="Y36" s="5"/>
      <c r="Z36" s="6"/>
      <c r="AA36" s="6"/>
    </row>
    <row r="37" spans="1:39" s="11" customFormat="1" ht="15">
      <c r="A37" s="6" t="s">
        <v>15</v>
      </c>
      <c r="B37" s="4"/>
      <c r="C37" s="19"/>
      <c r="D37" s="5"/>
      <c r="E37" s="5"/>
      <c r="F37" s="5"/>
      <c r="G37" s="5"/>
      <c r="H37" s="5"/>
      <c r="I37" s="134"/>
      <c r="J37" s="134"/>
      <c r="K37" s="5"/>
      <c r="L37" s="24"/>
      <c r="N37" s="84"/>
      <c r="O37" s="84"/>
      <c r="P37" s="70"/>
      <c r="Q37" s="70"/>
      <c r="R37" s="70"/>
      <c r="S37" s="72"/>
      <c r="T37" s="72"/>
      <c r="U37" s="70"/>
      <c r="V37" s="85"/>
      <c r="W37" s="7"/>
      <c r="X37" s="10"/>
      <c r="Y37" s="5"/>
      <c r="Z37" s="6"/>
      <c r="AA37" s="6"/>
    </row>
    <row r="38" spans="1:39" s="11" customFormat="1" ht="17.25">
      <c r="A38" s="6" t="s">
        <v>14</v>
      </c>
      <c r="B38" s="4"/>
      <c r="C38" s="19"/>
      <c r="D38" s="5"/>
      <c r="E38" s="5"/>
      <c r="F38" s="5"/>
      <c r="G38" s="5"/>
      <c r="H38" s="5"/>
      <c r="I38" s="134"/>
      <c r="J38" s="134"/>
      <c r="K38" s="5"/>
      <c r="L38" s="24"/>
      <c r="N38" s="87"/>
      <c r="O38" s="87"/>
      <c r="P38" s="70"/>
      <c r="Q38" s="70"/>
      <c r="R38" s="70"/>
      <c r="S38" s="70"/>
      <c r="T38" s="70"/>
      <c r="U38" s="86"/>
      <c r="V38" s="94"/>
      <c r="X38" s="20"/>
    </row>
    <row r="39" spans="1:39" s="11" customFormat="1" ht="15">
      <c r="A39" s="185" t="s">
        <v>57</v>
      </c>
      <c r="B39" s="4"/>
      <c r="C39" s="19"/>
      <c r="D39" s="5"/>
      <c r="E39" s="5"/>
      <c r="F39" s="5"/>
      <c r="G39" s="5"/>
      <c r="H39" s="5"/>
      <c r="I39" s="134"/>
      <c r="J39" s="134"/>
      <c r="K39" s="5"/>
      <c r="L39" s="24"/>
      <c r="N39" s="87"/>
      <c r="O39" s="87"/>
      <c r="P39" s="70"/>
      <c r="Q39" s="70"/>
      <c r="R39" s="70"/>
      <c r="S39" s="70"/>
      <c r="T39" s="70"/>
      <c r="U39" s="86"/>
      <c r="V39" s="88"/>
      <c r="X39" s="20"/>
    </row>
    <row r="40" spans="1:39" s="11" customFormat="1" ht="15">
      <c r="A40" s="5" t="s">
        <v>7</v>
      </c>
      <c r="B40" s="4"/>
      <c r="C40" s="19"/>
      <c r="D40" s="5"/>
      <c r="E40" s="5"/>
      <c r="F40" s="5"/>
      <c r="G40" s="5"/>
      <c r="H40" s="5"/>
      <c r="I40" s="134"/>
      <c r="J40" s="134"/>
      <c r="K40" s="5"/>
      <c r="L40" s="24"/>
      <c r="N40" s="87"/>
      <c r="O40" s="87"/>
      <c r="P40" s="70"/>
      <c r="Q40" s="70"/>
      <c r="R40" s="70"/>
      <c r="S40" s="70"/>
      <c r="T40" s="70"/>
      <c r="U40" s="86"/>
      <c r="V40" s="88"/>
      <c r="X40" s="20"/>
    </row>
    <row r="41" spans="1:39" s="11" customFormat="1" ht="15">
      <c r="A41" s="6" t="s">
        <v>11</v>
      </c>
      <c r="B41" s="4"/>
      <c r="C41" s="19"/>
      <c r="D41" s="5"/>
      <c r="E41" s="5"/>
      <c r="F41" s="5"/>
      <c r="G41" s="5"/>
      <c r="H41" s="5"/>
      <c r="I41" s="134"/>
      <c r="J41" s="134"/>
      <c r="K41" s="5"/>
      <c r="L41" s="24"/>
      <c r="N41" s="87"/>
      <c r="O41" s="87"/>
      <c r="P41" s="70"/>
      <c r="Q41" s="70"/>
      <c r="R41" s="70"/>
      <c r="S41" s="70"/>
      <c r="T41" s="70"/>
      <c r="U41" s="86"/>
      <c r="V41" s="88"/>
      <c r="X41" s="20"/>
    </row>
    <row r="42" spans="1:39" s="11" customFormat="1" ht="15">
      <c r="B42" s="5"/>
      <c r="C42" s="5"/>
      <c r="D42" s="5"/>
      <c r="E42" s="5"/>
      <c r="F42" s="5"/>
      <c r="G42" s="5"/>
      <c r="H42" s="5"/>
      <c r="I42" s="134"/>
      <c r="J42" s="134"/>
      <c r="K42" s="5"/>
      <c r="L42" s="24"/>
      <c r="N42" s="87"/>
      <c r="O42" s="87"/>
      <c r="P42" s="70"/>
      <c r="Q42" s="70"/>
      <c r="R42" s="70"/>
      <c r="S42" s="70"/>
      <c r="T42" s="70"/>
      <c r="U42" s="86"/>
      <c r="V42" s="88"/>
      <c r="X42" s="20"/>
    </row>
    <row r="43" spans="1:39" s="11" customFormat="1" ht="15">
      <c r="A43" s="5"/>
      <c r="B43" s="5"/>
      <c r="C43" s="5"/>
      <c r="D43" s="5"/>
      <c r="E43" s="5"/>
      <c r="F43" s="5"/>
      <c r="G43" s="5"/>
      <c r="H43" s="5"/>
      <c r="I43" s="134"/>
      <c r="J43" s="134"/>
      <c r="K43" s="5"/>
      <c r="L43" s="24"/>
      <c r="N43" s="87"/>
      <c r="O43" s="87"/>
      <c r="P43" s="70"/>
      <c r="Q43" s="70"/>
      <c r="R43" s="70"/>
      <c r="S43" s="70"/>
      <c r="T43" s="70"/>
      <c r="U43" s="86"/>
      <c r="V43" s="88"/>
      <c r="X43" s="20"/>
    </row>
    <row r="44" spans="1:39" s="11" customFormat="1" ht="15">
      <c r="A44" s="5"/>
      <c r="B44" s="5"/>
      <c r="C44" s="5"/>
      <c r="D44" s="5"/>
      <c r="E44" s="5"/>
      <c r="F44" s="5"/>
      <c r="G44" s="5"/>
      <c r="H44" s="5"/>
      <c r="I44" s="134"/>
      <c r="J44" s="134"/>
      <c r="K44" s="5"/>
      <c r="L44" s="24"/>
      <c r="N44" s="87"/>
      <c r="O44" s="87"/>
      <c r="P44" s="70"/>
      <c r="Q44" s="70"/>
      <c r="R44" s="70"/>
      <c r="S44" s="70"/>
      <c r="T44" s="70"/>
      <c r="U44" s="86"/>
      <c r="V44" s="88"/>
      <c r="X44" s="20"/>
    </row>
    <row r="45" spans="1:39" s="11" customFormat="1" ht="15">
      <c r="A45" s="5"/>
      <c r="B45" s="5"/>
      <c r="C45" s="5"/>
      <c r="D45" s="5"/>
      <c r="E45" s="5"/>
      <c r="F45" s="5"/>
      <c r="G45" s="5"/>
      <c r="H45" s="5"/>
      <c r="I45" s="134"/>
      <c r="J45" s="134"/>
      <c r="K45" s="5"/>
      <c r="L45" s="24"/>
      <c r="N45" s="87"/>
      <c r="O45" s="87"/>
      <c r="P45" s="70"/>
      <c r="Q45" s="70"/>
      <c r="R45" s="70"/>
      <c r="S45" s="70"/>
      <c r="T45" s="70"/>
      <c r="U45" s="86"/>
      <c r="V45" s="88"/>
      <c r="X45" s="20"/>
    </row>
    <row r="46" spans="1:39" s="11" customFormat="1" ht="15">
      <c r="A46" s="5"/>
      <c r="B46" s="5"/>
      <c r="C46" s="5"/>
      <c r="D46" s="5"/>
      <c r="E46" s="5"/>
      <c r="F46" s="5"/>
      <c r="G46" s="5"/>
      <c r="H46" s="5"/>
      <c r="I46" s="134"/>
      <c r="J46" s="134"/>
      <c r="K46" s="5"/>
      <c r="L46" s="24"/>
      <c r="N46" s="87"/>
      <c r="O46" s="87"/>
      <c r="P46" s="70"/>
      <c r="Q46" s="70"/>
      <c r="R46" s="70"/>
      <c r="S46" s="70"/>
      <c r="T46" s="70"/>
      <c r="U46" s="86"/>
      <c r="V46" s="88"/>
      <c r="X46" s="20"/>
    </row>
    <row r="47" spans="1:39" s="11" customFormat="1" ht="15">
      <c r="A47" s="5"/>
      <c r="B47" s="5"/>
      <c r="C47" s="5"/>
      <c r="D47" s="5"/>
      <c r="E47" s="5"/>
      <c r="F47" s="5"/>
      <c r="G47" s="5"/>
      <c r="H47" s="5"/>
      <c r="I47" s="134"/>
      <c r="J47" s="134"/>
      <c r="K47" s="5"/>
      <c r="L47" s="24"/>
      <c r="N47" s="87"/>
      <c r="O47" s="87"/>
      <c r="P47" s="70"/>
      <c r="Q47" s="70"/>
      <c r="R47" s="70"/>
      <c r="S47" s="70"/>
      <c r="T47" s="70"/>
      <c r="U47" s="86"/>
      <c r="V47" s="88"/>
      <c r="X47" s="20"/>
    </row>
    <row r="48" spans="1:39" s="11" customFormat="1" ht="15">
      <c r="A48" s="5"/>
      <c r="B48" s="5"/>
      <c r="C48" s="5"/>
      <c r="D48" s="5"/>
      <c r="E48" s="5"/>
      <c r="F48" s="5"/>
      <c r="G48" s="5"/>
      <c r="H48" s="5"/>
      <c r="I48" s="134"/>
      <c r="J48" s="134"/>
      <c r="K48" s="5"/>
      <c r="L48" s="24"/>
      <c r="N48" s="87"/>
      <c r="O48" s="87"/>
      <c r="P48" s="70"/>
      <c r="Q48" s="70"/>
      <c r="R48" s="70"/>
      <c r="S48" s="70"/>
      <c r="T48" s="70"/>
      <c r="U48" s="86"/>
      <c r="V48" s="88"/>
      <c r="X48" s="20"/>
    </row>
    <row r="49" spans="1:27" s="11" customFormat="1" ht="15">
      <c r="A49" s="5"/>
      <c r="B49" s="5"/>
      <c r="C49" s="5"/>
      <c r="D49" s="5"/>
      <c r="E49" s="5"/>
      <c r="F49" s="5"/>
      <c r="G49" s="5"/>
      <c r="H49" s="5"/>
      <c r="I49" s="134"/>
      <c r="J49" s="134"/>
      <c r="K49" s="5"/>
      <c r="L49" s="24"/>
      <c r="N49" s="87"/>
      <c r="O49" s="87"/>
      <c r="P49" s="70"/>
      <c r="Q49" s="70"/>
      <c r="R49" s="70"/>
      <c r="S49" s="70"/>
      <c r="T49" s="70"/>
      <c r="U49" s="86"/>
      <c r="V49" s="88"/>
      <c r="X49" s="20"/>
    </row>
    <row r="50" spans="1:27" s="11" customFormat="1" ht="15">
      <c r="A50" s="5"/>
      <c r="B50" s="5"/>
      <c r="C50" s="5"/>
      <c r="D50" s="5"/>
      <c r="E50" s="5"/>
      <c r="F50" s="5"/>
      <c r="G50" s="5"/>
      <c r="H50" s="5"/>
      <c r="I50" s="134"/>
      <c r="J50" s="134"/>
      <c r="K50" s="5"/>
      <c r="L50" s="24"/>
      <c r="N50" s="87"/>
      <c r="O50" s="87"/>
      <c r="P50" s="70"/>
      <c r="Q50" s="70"/>
      <c r="R50" s="70"/>
      <c r="S50" s="70"/>
      <c r="T50" s="70"/>
      <c r="U50" s="86"/>
      <c r="V50" s="88"/>
      <c r="X50" s="20"/>
    </row>
    <row r="51" spans="1:27" s="11" customFormat="1" ht="15">
      <c r="A51" s="5"/>
      <c r="B51" s="5"/>
      <c r="C51" s="5"/>
      <c r="D51" s="5"/>
      <c r="E51" s="5"/>
      <c r="F51" s="5"/>
      <c r="G51" s="5"/>
      <c r="H51" s="5"/>
      <c r="I51" s="134"/>
      <c r="J51" s="134"/>
      <c r="K51" s="5"/>
      <c r="L51" s="24"/>
      <c r="N51" s="87"/>
      <c r="O51" s="87"/>
      <c r="P51" s="70"/>
      <c r="Q51" s="70"/>
      <c r="R51" s="70"/>
      <c r="S51" s="70"/>
      <c r="T51" s="70"/>
      <c r="U51" s="86"/>
      <c r="V51" s="88"/>
      <c r="X51" s="20"/>
    </row>
    <row r="52" spans="1:27" s="11" customFormat="1" ht="15">
      <c r="A52" s="5"/>
      <c r="B52" s="5"/>
      <c r="C52" s="5"/>
      <c r="D52" s="5"/>
      <c r="E52" s="5"/>
      <c r="F52" s="5"/>
      <c r="G52" s="5"/>
      <c r="H52" s="5"/>
      <c r="I52" s="134"/>
      <c r="J52" s="134"/>
      <c r="K52" s="5"/>
      <c r="L52" s="24"/>
      <c r="N52" s="87"/>
      <c r="O52" s="87"/>
      <c r="P52" s="70"/>
      <c r="Q52" s="70"/>
      <c r="R52" s="70"/>
      <c r="S52" s="70"/>
      <c r="T52" s="70"/>
      <c r="U52" s="86"/>
      <c r="V52" s="88"/>
      <c r="X52" s="20"/>
    </row>
    <row r="53" spans="1:27" s="11" customFormat="1" ht="15">
      <c r="A53" s="5"/>
      <c r="B53" s="5"/>
      <c r="C53" s="5"/>
      <c r="D53" s="5"/>
      <c r="E53" s="5"/>
      <c r="F53" s="5"/>
      <c r="G53" s="5"/>
      <c r="H53" s="5"/>
      <c r="I53" s="134"/>
      <c r="J53" s="134"/>
      <c r="K53" s="5"/>
      <c r="L53" s="24"/>
      <c r="N53" s="87"/>
      <c r="O53" s="87"/>
      <c r="P53" s="70"/>
      <c r="Q53" s="70"/>
      <c r="R53" s="70"/>
      <c r="S53" s="70"/>
      <c r="T53" s="70"/>
      <c r="U53" s="86"/>
      <c r="V53" s="88"/>
      <c r="X53" s="20"/>
    </row>
    <row r="54" spans="1:27" s="11" customFormat="1" ht="15">
      <c r="A54" s="5"/>
      <c r="B54" s="5"/>
      <c r="C54" s="5"/>
      <c r="D54" s="5"/>
      <c r="E54" s="5"/>
      <c r="F54" s="5"/>
      <c r="G54" s="5"/>
      <c r="H54" s="5"/>
      <c r="I54" s="134"/>
      <c r="J54" s="134"/>
      <c r="K54" s="5"/>
      <c r="L54" s="24"/>
      <c r="N54" s="87"/>
      <c r="O54" s="87"/>
      <c r="P54" s="70"/>
      <c r="Q54" s="70"/>
      <c r="R54" s="70"/>
      <c r="S54" s="70"/>
      <c r="T54" s="70"/>
      <c r="U54" s="86"/>
      <c r="V54" s="88"/>
      <c r="X54" s="20"/>
    </row>
    <row r="55" spans="1:27" s="11" customFormat="1" ht="15">
      <c r="A55" s="5"/>
      <c r="B55" s="5"/>
      <c r="C55" s="5"/>
      <c r="D55" s="5"/>
      <c r="E55" s="5"/>
      <c r="F55" s="5"/>
      <c r="G55" s="5"/>
      <c r="H55" s="5"/>
      <c r="I55" s="134"/>
      <c r="J55" s="134"/>
      <c r="K55" s="5"/>
      <c r="L55" s="24"/>
      <c r="N55" s="69"/>
      <c r="O55" s="69"/>
      <c r="P55" s="70"/>
      <c r="Q55" s="70"/>
      <c r="R55" s="70"/>
      <c r="S55" s="70"/>
      <c r="T55" s="70"/>
      <c r="U55" s="70"/>
      <c r="V55" s="85"/>
      <c r="W55" s="18"/>
      <c r="X55" s="10"/>
      <c r="Y55" s="5"/>
      <c r="Z55" s="6"/>
      <c r="AA55" s="6"/>
    </row>
    <row r="56" spans="1:27" s="11" customFormat="1" ht="15">
      <c r="A56" s="5"/>
      <c r="B56" s="5"/>
      <c r="C56" s="5"/>
      <c r="D56" s="5"/>
      <c r="E56" s="5"/>
      <c r="F56" s="5"/>
      <c r="G56" s="5"/>
      <c r="H56" s="5"/>
      <c r="I56" s="134"/>
      <c r="J56" s="134"/>
      <c r="K56" s="5"/>
      <c r="L56" s="24"/>
      <c r="N56" s="87"/>
      <c r="O56" s="87"/>
      <c r="P56" s="70"/>
      <c r="Q56" s="70"/>
      <c r="R56" s="70"/>
      <c r="S56" s="70"/>
      <c r="T56" s="70"/>
      <c r="U56" s="86"/>
      <c r="V56" s="88"/>
      <c r="X56" s="20"/>
    </row>
    <row r="57" spans="1:27" s="11" customFormat="1" ht="15">
      <c r="A57" s="5"/>
      <c r="B57" s="5"/>
      <c r="C57" s="5"/>
      <c r="D57" s="5"/>
      <c r="E57" s="5"/>
      <c r="F57" s="5"/>
      <c r="G57" s="5"/>
      <c r="H57" s="5"/>
      <c r="I57" s="134"/>
      <c r="J57" s="134"/>
      <c r="K57" s="5"/>
      <c r="L57" s="24"/>
      <c r="N57" s="87"/>
      <c r="O57" s="87"/>
      <c r="P57" s="70"/>
      <c r="Q57" s="70"/>
      <c r="R57" s="70"/>
      <c r="S57" s="70"/>
      <c r="T57" s="70"/>
      <c r="U57" s="86"/>
      <c r="V57" s="88"/>
      <c r="X57" s="20"/>
    </row>
    <row r="58" spans="1:27" s="11" customFormat="1" ht="15">
      <c r="A58" s="5"/>
      <c r="B58" s="5"/>
      <c r="C58" s="5"/>
      <c r="D58" s="5"/>
      <c r="E58" s="5"/>
      <c r="F58" s="5"/>
      <c r="G58" s="5"/>
      <c r="H58" s="5"/>
      <c r="I58" s="134"/>
      <c r="J58" s="134"/>
      <c r="K58" s="5"/>
      <c r="L58" s="24"/>
      <c r="N58" s="87"/>
      <c r="O58" s="87"/>
      <c r="P58" s="70"/>
      <c r="Q58" s="70"/>
      <c r="R58" s="70"/>
      <c r="S58" s="70"/>
      <c r="T58" s="70"/>
      <c r="U58" s="86"/>
      <c r="V58" s="88"/>
      <c r="X58" s="20"/>
    </row>
    <row r="59" spans="1:27" s="11" customFormat="1" ht="15">
      <c r="A59" s="5"/>
      <c r="B59" s="5"/>
      <c r="C59" s="5"/>
      <c r="D59" s="5"/>
      <c r="E59" s="5"/>
      <c r="F59" s="5"/>
      <c r="G59" s="5"/>
      <c r="H59" s="5"/>
      <c r="I59" s="134"/>
      <c r="J59" s="134"/>
      <c r="K59" s="5"/>
      <c r="L59" s="24"/>
      <c r="N59" s="87"/>
      <c r="O59" s="87"/>
      <c r="P59" s="70"/>
      <c r="Q59" s="70"/>
      <c r="R59" s="70"/>
      <c r="S59" s="86"/>
      <c r="T59" s="86"/>
      <c r="U59" s="86"/>
      <c r="V59" s="88"/>
      <c r="X59" s="20"/>
    </row>
    <row r="60" spans="1:27">
      <c r="A60" s="3"/>
      <c r="B60" s="3"/>
      <c r="C60" s="3"/>
      <c r="D60" s="3"/>
      <c r="E60" s="3"/>
      <c r="F60" s="3"/>
      <c r="G60" s="3"/>
      <c r="H60" s="3"/>
      <c r="I60" s="134"/>
      <c r="J60" s="134"/>
      <c r="K60" s="5"/>
      <c r="L60" s="24"/>
      <c r="P60" s="89"/>
      <c r="Q60" s="70"/>
      <c r="R60" s="70"/>
      <c r="S60" s="86"/>
    </row>
    <row r="61" spans="1:27">
      <c r="A61" s="2"/>
      <c r="B61" s="2"/>
      <c r="C61" s="2"/>
      <c r="D61" s="2"/>
      <c r="E61" s="2"/>
      <c r="F61" s="2"/>
      <c r="G61" s="2"/>
      <c r="H61" s="2"/>
      <c r="I61" s="134"/>
      <c r="J61" s="134"/>
      <c r="K61" s="5"/>
      <c r="L61" s="24"/>
      <c r="P61" s="90"/>
      <c r="Q61" s="70"/>
      <c r="R61" s="70"/>
      <c r="S61" s="86"/>
    </row>
    <row r="62" spans="1:27">
      <c r="A62" s="2"/>
      <c r="B62" s="2"/>
      <c r="C62" s="2"/>
      <c r="D62" s="2"/>
      <c r="E62" s="2"/>
      <c r="F62" s="2"/>
      <c r="G62" s="2"/>
      <c r="H62" s="2"/>
      <c r="I62" s="134"/>
      <c r="J62" s="134"/>
      <c r="K62" s="5"/>
      <c r="L62" s="24"/>
      <c r="P62" s="90"/>
      <c r="Q62" s="70"/>
      <c r="R62" s="70"/>
      <c r="S62" s="86"/>
    </row>
    <row r="63" spans="1:27">
      <c r="A63" s="2"/>
      <c r="B63" s="2"/>
      <c r="C63" s="2"/>
      <c r="D63" s="2"/>
      <c r="E63" s="2"/>
      <c r="F63" s="2"/>
      <c r="G63" s="2"/>
      <c r="H63" s="2"/>
      <c r="I63" s="134"/>
      <c r="J63" s="134"/>
      <c r="K63" s="5"/>
      <c r="L63" s="24"/>
      <c r="P63" s="90"/>
      <c r="Q63" s="70"/>
      <c r="R63" s="70"/>
      <c r="S63" s="86"/>
    </row>
    <row r="64" spans="1:27">
      <c r="A64" s="2"/>
      <c r="B64" s="2"/>
      <c r="C64" s="2"/>
      <c r="D64" s="2"/>
      <c r="E64" s="2"/>
      <c r="F64" s="2"/>
      <c r="G64" s="2"/>
      <c r="H64" s="2"/>
      <c r="I64" s="134"/>
      <c r="J64" s="134"/>
      <c r="K64" s="5"/>
      <c r="L64" s="24"/>
      <c r="P64" s="90"/>
      <c r="Q64" s="70"/>
      <c r="R64" s="70"/>
      <c r="S64" s="86"/>
    </row>
    <row r="65" spans="1:19">
      <c r="A65" s="2"/>
      <c r="B65" s="2"/>
      <c r="C65" s="2"/>
      <c r="D65" s="2"/>
      <c r="E65" s="2"/>
      <c r="F65" s="2"/>
      <c r="G65" s="2"/>
      <c r="H65" s="2"/>
      <c r="I65" s="134"/>
      <c r="J65" s="134"/>
      <c r="K65" s="5"/>
      <c r="L65" s="24"/>
      <c r="P65" s="90"/>
      <c r="Q65" s="70"/>
      <c r="R65" s="70"/>
      <c r="S65" s="86"/>
    </row>
    <row r="66" spans="1:19">
      <c r="A66" s="2"/>
      <c r="B66" s="2"/>
      <c r="C66" s="2"/>
      <c r="D66" s="2"/>
      <c r="E66" s="2"/>
      <c r="F66" s="2"/>
      <c r="G66" s="2"/>
      <c r="H66" s="2"/>
      <c r="I66" s="134"/>
      <c r="J66" s="134"/>
      <c r="K66" s="5"/>
      <c r="L66" s="24"/>
      <c r="P66" s="90"/>
      <c r="Q66" s="70"/>
      <c r="R66" s="70"/>
      <c r="S66" s="86"/>
    </row>
    <row r="67" spans="1:19">
      <c r="A67" s="2"/>
      <c r="B67" s="2"/>
      <c r="C67" s="2"/>
      <c r="D67" s="2"/>
      <c r="E67" s="2"/>
      <c r="F67" s="2"/>
      <c r="G67" s="2"/>
      <c r="H67" s="2"/>
      <c r="I67" s="134"/>
      <c r="J67" s="134"/>
      <c r="K67" s="5"/>
      <c r="L67" s="24"/>
      <c r="P67" s="90"/>
      <c r="Q67" s="70"/>
      <c r="R67" s="70"/>
      <c r="S67" s="86"/>
    </row>
    <row r="68" spans="1:19">
      <c r="A68" s="2"/>
      <c r="B68" s="2"/>
      <c r="C68" s="2"/>
      <c r="D68" s="2"/>
      <c r="E68" s="2"/>
      <c r="F68" s="2"/>
      <c r="G68" s="2"/>
      <c r="H68" s="2"/>
      <c r="I68" s="134"/>
      <c r="J68" s="134"/>
      <c r="K68" s="5"/>
      <c r="L68" s="24"/>
      <c r="P68" s="90"/>
      <c r="Q68" s="70"/>
      <c r="R68" s="70"/>
      <c r="S68" s="86"/>
    </row>
    <row r="69" spans="1:19">
      <c r="A69" s="2"/>
      <c r="B69" s="2"/>
      <c r="C69" s="2"/>
      <c r="D69" s="2"/>
      <c r="E69" s="2"/>
      <c r="F69" s="2"/>
      <c r="G69" s="2"/>
      <c r="H69" s="2"/>
      <c r="I69" s="134"/>
      <c r="J69" s="134"/>
      <c r="K69" s="5"/>
      <c r="L69" s="24"/>
      <c r="P69" s="90"/>
      <c r="Q69" s="70"/>
      <c r="R69" s="70"/>
      <c r="S69" s="86"/>
    </row>
    <row r="70" spans="1:19">
      <c r="A70" s="2"/>
      <c r="B70" s="2"/>
      <c r="C70" s="2"/>
      <c r="D70" s="2"/>
      <c r="E70" s="2"/>
      <c r="F70" s="2"/>
      <c r="G70" s="2"/>
      <c r="H70" s="2"/>
      <c r="I70" s="139"/>
      <c r="J70" s="139"/>
      <c r="K70" s="113"/>
      <c r="L70" s="66"/>
      <c r="P70" s="90"/>
      <c r="Q70" s="70"/>
      <c r="R70" s="70"/>
      <c r="S70" s="86"/>
    </row>
    <row r="71" spans="1:19">
      <c r="A71" s="2"/>
      <c r="B71" s="2"/>
      <c r="C71" s="2"/>
      <c r="D71" s="2"/>
      <c r="E71" s="2"/>
      <c r="F71" s="2"/>
      <c r="G71" s="2"/>
      <c r="H71" s="2"/>
      <c r="I71" s="102"/>
      <c r="J71" s="102"/>
      <c r="K71" s="114"/>
      <c r="L71" s="67"/>
      <c r="P71" s="90"/>
      <c r="Q71" s="70"/>
      <c r="R71" s="70"/>
      <c r="S71" s="86"/>
    </row>
    <row r="72" spans="1:19">
      <c r="A72" s="2"/>
      <c r="B72" s="2"/>
      <c r="C72" s="2"/>
      <c r="D72" s="2"/>
      <c r="E72" s="2"/>
      <c r="F72" s="2"/>
      <c r="G72" s="2"/>
      <c r="H72" s="2"/>
      <c r="I72" s="139"/>
      <c r="J72" s="139"/>
      <c r="K72" s="113"/>
      <c r="L72" s="66"/>
      <c r="P72" s="90"/>
      <c r="Q72" s="70"/>
      <c r="R72" s="70"/>
      <c r="S72" s="86"/>
    </row>
    <row r="73" spans="1:19">
      <c r="A73" s="2"/>
      <c r="B73" s="2"/>
      <c r="C73" s="2"/>
      <c r="D73" s="2"/>
      <c r="E73" s="2"/>
      <c r="F73" s="2"/>
      <c r="G73" s="2"/>
      <c r="H73" s="2"/>
      <c r="I73" s="102"/>
      <c r="J73" s="102"/>
      <c r="K73" s="114"/>
      <c r="L73" s="67"/>
      <c r="P73" s="90"/>
      <c r="Q73" s="70"/>
      <c r="R73" s="70"/>
      <c r="S73" s="86"/>
    </row>
    <row r="74" spans="1:19">
      <c r="A74" s="2"/>
      <c r="B74" s="2"/>
      <c r="C74" s="2"/>
      <c r="D74" s="2"/>
      <c r="E74" s="2"/>
      <c r="F74" s="2"/>
      <c r="G74" s="2"/>
      <c r="H74" s="2"/>
      <c r="I74" s="140"/>
      <c r="J74" s="140"/>
      <c r="K74" s="115"/>
      <c r="L74" s="68"/>
      <c r="P74" s="90"/>
      <c r="Q74" s="70"/>
      <c r="R74" s="70"/>
      <c r="S74" s="86"/>
    </row>
    <row r="75" spans="1:19">
      <c r="A75" s="2"/>
      <c r="B75" s="2"/>
      <c r="C75" s="2"/>
      <c r="D75" s="2"/>
      <c r="E75" s="2"/>
      <c r="F75" s="2"/>
      <c r="G75" s="2"/>
      <c r="H75" s="2"/>
      <c r="I75" s="140"/>
      <c r="J75" s="140"/>
      <c r="K75" s="115"/>
      <c r="L75" s="68"/>
      <c r="P75" s="90"/>
      <c r="Q75" s="70"/>
      <c r="R75" s="70"/>
      <c r="S75" s="86"/>
    </row>
    <row r="76" spans="1:19">
      <c r="A76" s="2"/>
      <c r="B76" s="2"/>
      <c r="C76" s="2"/>
      <c r="D76" s="2"/>
      <c r="E76" s="2"/>
      <c r="F76" s="2"/>
      <c r="G76" s="2"/>
      <c r="H76" s="2"/>
      <c r="I76" s="140"/>
      <c r="J76" s="140"/>
      <c r="K76" s="115"/>
      <c r="L76" s="68"/>
      <c r="P76" s="90"/>
      <c r="Q76" s="70"/>
      <c r="R76" s="70"/>
      <c r="S76" s="86"/>
    </row>
    <row r="77" spans="1:19">
      <c r="A77" s="2"/>
      <c r="B77" s="2"/>
      <c r="C77" s="2"/>
      <c r="D77" s="2"/>
      <c r="E77" s="2"/>
      <c r="F77" s="2"/>
      <c r="G77" s="2"/>
      <c r="H77" s="2"/>
      <c r="I77" s="140"/>
      <c r="J77" s="140"/>
      <c r="K77" s="115"/>
      <c r="L77" s="68"/>
      <c r="P77" s="90"/>
      <c r="Q77" s="70"/>
      <c r="R77" s="70"/>
      <c r="S77" s="86"/>
    </row>
    <row r="78" spans="1:19">
      <c r="L78" s="24"/>
      <c r="S78" s="86"/>
    </row>
    <row r="79" spans="1:19">
      <c r="L79" s="24"/>
      <c r="S79" s="86"/>
    </row>
    <row r="80" spans="1:19">
      <c r="L80" s="24"/>
      <c r="S80" s="86"/>
    </row>
    <row r="81" spans="12:19">
      <c r="L81" s="24"/>
      <c r="S81" s="86"/>
    </row>
    <row r="82" spans="12:19">
      <c r="L82" s="24"/>
      <c r="S82" s="86"/>
    </row>
    <row r="83" spans="12:19">
      <c r="L83" s="24"/>
      <c r="S83" s="86"/>
    </row>
    <row r="84" spans="12:19">
      <c r="L84" s="24"/>
      <c r="S84" s="86"/>
    </row>
    <row r="85" spans="12:19">
      <c r="L85" s="24"/>
      <c r="S85" s="86"/>
    </row>
    <row r="86" spans="12:19">
      <c r="L86" s="24"/>
      <c r="S86" s="86"/>
    </row>
    <row r="87" spans="12:19">
      <c r="L87" s="24"/>
      <c r="S87" s="86"/>
    </row>
    <row r="88" spans="12:19">
      <c r="L88" s="24"/>
      <c r="S88" s="86"/>
    </row>
    <row r="89" spans="12:19">
      <c r="L89" s="24"/>
      <c r="S89" s="86"/>
    </row>
    <row r="90" spans="12:19">
      <c r="L90" s="24"/>
      <c r="S90" s="86"/>
    </row>
    <row r="91" spans="12:19">
      <c r="L91" s="24"/>
      <c r="S91" s="86"/>
    </row>
    <row r="92" spans="12:19">
      <c r="L92" s="24"/>
      <c r="S92" s="86"/>
    </row>
    <row r="93" spans="12:19">
      <c r="L93" s="24"/>
      <c r="S93" s="86"/>
    </row>
    <row r="94" spans="12:19">
      <c r="L94" s="24"/>
      <c r="S94" s="86"/>
    </row>
    <row r="95" spans="12:19">
      <c r="L95" s="24"/>
      <c r="S95" s="86"/>
    </row>
    <row r="96" spans="12:19">
      <c r="L96" s="24"/>
      <c r="S96" s="86"/>
    </row>
    <row r="97" spans="12:19">
      <c r="L97" s="24"/>
      <c r="S97" s="86"/>
    </row>
    <row r="98" spans="12:19">
      <c r="S98" s="86"/>
    </row>
  </sheetData>
  <mergeCells count="13">
    <mergeCell ref="T17:T18"/>
    <mergeCell ref="T21:T22"/>
    <mergeCell ref="T27:T29"/>
    <mergeCell ref="T30:T32"/>
    <mergeCell ref="G13:H13"/>
    <mergeCell ref="N17:N18"/>
    <mergeCell ref="N21:N22"/>
    <mergeCell ref="N27:N29"/>
    <mergeCell ref="O15:O16"/>
    <mergeCell ref="O17:O18"/>
    <mergeCell ref="O21:O22"/>
    <mergeCell ref="O27:O29"/>
    <mergeCell ref="O30:O32"/>
  </mergeCells>
  <pageMargins left="0.25" right="0.25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7BC5-C88C-4CE3-A3A1-DBFB071D7F21}">
  <sheetPr>
    <pageSetUpPr fitToPage="1"/>
  </sheetPr>
  <dimension ref="A1:AO99"/>
  <sheetViews>
    <sheetView topLeftCell="H10" workbookViewId="0">
      <selection activeCell="A17" sqref="A17"/>
    </sheetView>
  </sheetViews>
  <sheetFormatPr defaultColWidth="11.25" defaultRowHeight="15.75"/>
  <cols>
    <col min="1" max="1" width="19.875" style="8" customWidth="1"/>
    <col min="2" max="2" width="8.75" style="8" bestFit="1" customWidth="1"/>
    <col min="3" max="3" width="39" style="8" customWidth="1"/>
    <col min="4" max="5" width="9.75" style="8" customWidth="1"/>
    <col min="6" max="6" width="4.75" style="8" customWidth="1"/>
    <col min="7" max="7" width="10.875" style="8" customWidth="1"/>
    <col min="8" max="8" width="9.75" style="8" customWidth="1"/>
    <col min="9" max="9" width="6.25" style="141" customWidth="1"/>
    <col min="10" max="10" width="7.5" style="141" customWidth="1"/>
    <col min="11" max="11" width="9.75" style="8" customWidth="1"/>
    <col min="12" max="12" width="8.125" style="21" customWidth="1"/>
    <col min="14" max="14" width="8" style="87" customWidth="1"/>
    <col min="15" max="15" width="19.875" style="87" customWidth="1"/>
    <col min="16" max="16" width="11.25" style="86" customWidth="1"/>
    <col min="17" max="18" width="10" style="91" customWidth="1"/>
    <col min="19" max="19" width="11.25" style="92"/>
    <col min="20" max="21" width="11.25" style="86"/>
    <col min="22" max="22" width="15.375" style="88" customWidth="1"/>
    <col min="23" max="23" width="26.75" style="11" customWidth="1"/>
    <col min="24" max="24" width="11.25" style="20"/>
    <col min="25" max="39" width="11.25" style="11"/>
    <col min="40" max="16384" width="11.25" style="8"/>
  </cols>
  <sheetData>
    <row r="1" spans="1:39" ht="23.25">
      <c r="A1" s="99" t="s">
        <v>16</v>
      </c>
      <c r="B1" s="95"/>
      <c r="C1" s="5"/>
      <c r="D1" s="5"/>
      <c r="E1" s="5"/>
      <c r="F1" s="5"/>
      <c r="G1" s="5"/>
      <c r="H1" s="5"/>
      <c r="I1" s="134"/>
      <c r="J1" s="134"/>
      <c r="K1" s="5"/>
      <c r="L1" s="24"/>
      <c r="N1" s="69"/>
      <c r="O1" s="69"/>
      <c r="P1" s="70"/>
      <c r="Q1" s="70"/>
      <c r="R1" s="70"/>
      <c r="S1" s="70"/>
      <c r="T1" s="70"/>
      <c r="U1" s="70"/>
      <c r="V1" s="71"/>
      <c r="W1" s="9"/>
      <c r="X1" s="10"/>
      <c r="Y1" s="5"/>
      <c r="Z1" s="5"/>
      <c r="AA1" s="5"/>
    </row>
    <row r="2" spans="1:39" s="11" customFormat="1" ht="26.25" customHeight="1">
      <c r="D2" s="5"/>
      <c r="E2" s="5"/>
      <c r="F2" s="5"/>
      <c r="G2" s="5"/>
      <c r="H2" s="5"/>
      <c r="I2" s="134"/>
      <c r="J2" s="134"/>
      <c r="K2" s="5"/>
      <c r="L2" s="24"/>
      <c r="N2" s="69"/>
      <c r="O2" s="69"/>
      <c r="P2" s="70"/>
      <c r="Q2" s="70"/>
      <c r="R2" s="70"/>
      <c r="S2" s="70"/>
      <c r="T2" s="70"/>
      <c r="U2" s="70"/>
      <c r="V2" s="71"/>
      <c r="W2" s="9"/>
      <c r="X2" s="10"/>
      <c r="Y2" s="5"/>
      <c r="Z2" s="5"/>
      <c r="AA2" s="5"/>
    </row>
    <row r="3" spans="1:39">
      <c r="A3" s="11"/>
      <c r="B3" s="11"/>
      <c r="C3" s="11"/>
      <c r="D3" s="5"/>
      <c r="E3" s="5"/>
      <c r="F3" s="5"/>
      <c r="G3" s="5"/>
      <c r="H3" s="5"/>
      <c r="I3" s="134"/>
      <c r="J3" s="134"/>
      <c r="K3" s="5"/>
      <c r="L3" s="24"/>
      <c r="N3" s="69"/>
      <c r="O3" s="69"/>
      <c r="P3" s="70"/>
      <c r="Q3" s="70"/>
      <c r="R3" s="70"/>
      <c r="S3" s="70"/>
      <c r="T3" s="70"/>
      <c r="U3" s="70"/>
      <c r="V3" s="71"/>
      <c r="W3" s="9"/>
      <c r="X3" s="10"/>
      <c r="Y3" s="5"/>
      <c r="Z3" s="5"/>
      <c r="AA3" s="5"/>
    </row>
    <row r="4" spans="1:39">
      <c r="A4" s="11" t="s">
        <v>66</v>
      </c>
      <c r="B4" s="11"/>
      <c r="D4" s="55">
        <v>43724</v>
      </c>
      <c r="E4" s="5"/>
      <c r="F4" s="5"/>
      <c r="G4" s="5"/>
      <c r="H4" s="5"/>
      <c r="I4" s="134"/>
      <c r="J4" s="134"/>
      <c r="K4" s="5"/>
      <c r="L4" s="24"/>
      <c r="N4" s="69"/>
      <c r="O4" s="69"/>
      <c r="P4" s="70"/>
      <c r="Q4" s="70"/>
      <c r="R4" s="70"/>
      <c r="S4" s="70"/>
      <c r="T4" s="70"/>
      <c r="U4" s="70"/>
      <c r="V4" s="71"/>
      <c r="W4" s="9"/>
      <c r="X4" s="10"/>
      <c r="Y4" s="5"/>
      <c r="Z4" s="5"/>
      <c r="AA4" s="5"/>
    </row>
    <row r="5" spans="1:39" s="11" customFormat="1">
      <c r="B5" s="5"/>
      <c r="C5" s="5"/>
      <c r="D5" s="5"/>
      <c r="E5" s="5"/>
      <c r="F5" s="5"/>
      <c r="G5" s="5"/>
      <c r="H5" s="5"/>
      <c r="I5" s="134"/>
      <c r="J5" s="134"/>
      <c r="K5" s="5"/>
      <c r="L5" s="63"/>
      <c r="N5" s="69"/>
      <c r="O5" s="69"/>
      <c r="P5" s="70"/>
      <c r="Q5" s="70"/>
      <c r="R5" s="70"/>
      <c r="S5" s="70"/>
      <c r="T5" s="70"/>
      <c r="U5" s="70"/>
      <c r="V5" s="71"/>
      <c r="W5" s="9"/>
      <c r="X5" s="10"/>
      <c r="Y5" s="5"/>
      <c r="Z5" s="5"/>
      <c r="AA5" s="5"/>
    </row>
    <row r="6" spans="1:39" s="64" customFormat="1" ht="20.25" customHeight="1">
      <c r="A6" s="64" t="s">
        <v>63</v>
      </c>
      <c r="I6" s="116"/>
      <c r="J6" s="116"/>
      <c r="L6" s="116"/>
      <c r="N6" s="73"/>
      <c r="O6" s="73"/>
      <c r="P6" s="72"/>
      <c r="Q6" s="72"/>
      <c r="R6" s="72"/>
      <c r="S6" s="72"/>
      <c r="T6" s="72"/>
      <c r="U6" s="72"/>
      <c r="V6" s="74"/>
    </row>
    <row r="7" spans="1:39" s="61" customFormat="1" ht="20.25" customHeight="1">
      <c r="A7" s="56" t="s">
        <v>65</v>
      </c>
      <c r="B7" s="57"/>
      <c r="C7" s="57"/>
      <c r="D7" s="57"/>
      <c r="E7" s="57"/>
      <c r="F7" s="57"/>
      <c r="G7" s="57"/>
      <c r="H7" s="57"/>
      <c r="I7" s="69"/>
      <c r="J7" s="69"/>
      <c r="K7" s="57"/>
      <c r="L7" s="96"/>
      <c r="N7" s="69"/>
      <c r="O7" s="69"/>
      <c r="P7" s="70"/>
      <c r="Q7" s="70"/>
      <c r="R7" s="70"/>
      <c r="S7" s="70"/>
      <c r="T7" s="70"/>
      <c r="U7" s="70"/>
      <c r="V7" s="71"/>
      <c r="W7" s="58"/>
      <c r="X7" s="59"/>
      <c r="Y7" s="57"/>
      <c r="Z7" s="57"/>
      <c r="AA7" s="57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</row>
    <row r="8" spans="1:39" s="61" customFormat="1" ht="20.25" customHeight="1">
      <c r="A8" s="56" t="s">
        <v>53</v>
      </c>
      <c r="B8" s="57"/>
      <c r="C8" s="57"/>
      <c r="D8" s="57"/>
      <c r="E8" s="57"/>
      <c r="F8" s="57"/>
      <c r="G8" s="57"/>
      <c r="H8" s="57"/>
      <c r="I8" s="69"/>
      <c r="J8" s="69"/>
      <c r="K8" s="57"/>
      <c r="L8" s="96"/>
      <c r="N8" s="69"/>
      <c r="O8" s="69"/>
      <c r="P8" s="70"/>
      <c r="Q8" s="70"/>
      <c r="R8" s="70"/>
      <c r="S8" s="70"/>
      <c r="T8" s="70"/>
      <c r="U8" s="70"/>
      <c r="V8" s="71"/>
      <c r="W8" s="58"/>
      <c r="X8" s="59"/>
      <c r="Y8" s="57"/>
      <c r="Z8" s="57"/>
      <c r="AA8" s="57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</row>
    <row r="9" spans="1:39" s="61" customFormat="1" ht="20.25" customHeight="1">
      <c r="A9" s="156" t="s">
        <v>64</v>
      </c>
      <c r="B9" s="57"/>
      <c r="C9" s="57"/>
      <c r="D9" s="57"/>
      <c r="E9" s="57"/>
      <c r="F9" s="57"/>
      <c r="G9" s="57"/>
      <c r="H9" s="57"/>
      <c r="I9" s="69"/>
      <c r="J9" s="69"/>
      <c r="K9" s="57"/>
      <c r="L9" s="96"/>
      <c r="N9" s="69"/>
      <c r="O9" s="69"/>
      <c r="P9" s="70"/>
      <c r="Q9" s="70"/>
      <c r="R9" s="70"/>
      <c r="S9" s="70"/>
      <c r="T9" s="70"/>
      <c r="U9" s="70"/>
      <c r="V9" s="71"/>
      <c r="W9" s="58"/>
      <c r="X9" s="59"/>
      <c r="Y9" s="57"/>
      <c r="Z9" s="57"/>
      <c r="AA9" s="57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</row>
    <row r="10" spans="1:39" s="159" customFormat="1" ht="20.25" customHeight="1">
      <c r="A10" s="156" t="s">
        <v>43</v>
      </c>
      <c r="B10" s="156"/>
      <c r="C10" s="156"/>
      <c r="D10" s="156"/>
      <c r="E10" s="156"/>
      <c r="F10" s="156"/>
      <c r="G10" s="156"/>
      <c r="H10" s="156"/>
      <c r="I10" s="157"/>
      <c r="J10" s="157"/>
      <c r="K10" s="156"/>
      <c r="L10" s="158"/>
      <c r="N10" s="157"/>
      <c r="O10" s="157"/>
      <c r="P10" s="160"/>
      <c r="Q10" s="160"/>
      <c r="R10" s="160"/>
      <c r="S10" s="160"/>
      <c r="T10" s="160"/>
      <c r="U10" s="160"/>
      <c r="V10" s="160"/>
      <c r="W10" s="161"/>
      <c r="X10" s="162"/>
      <c r="Y10" s="156"/>
      <c r="Z10" s="156"/>
      <c r="AA10" s="156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</row>
    <row r="11" spans="1:39">
      <c r="A11" s="5"/>
      <c r="B11" s="5"/>
      <c r="C11" s="5"/>
      <c r="D11" s="5"/>
      <c r="E11" s="5"/>
      <c r="F11" s="5"/>
      <c r="G11" s="5"/>
      <c r="H11" s="5"/>
      <c r="I11" s="134"/>
      <c r="J11" s="134"/>
      <c r="K11" s="5"/>
      <c r="L11" s="22"/>
      <c r="N11" s="69"/>
      <c r="O11" s="69"/>
      <c r="P11" s="70"/>
      <c r="Q11" s="70"/>
      <c r="R11" s="70"/>
      <c r="S11" s="70"/>
      <c r="T11" s="70"/>
      <c r="U11" s="70"/>
      <c r="V11" s="71"/>
      <c r="W11" s="9"/>
      <c r="X11" s="10"/>
      <c r="Y11" s="5"/>
      <c r="Z11" s="5"/>
      <c r="AA11" s="5"/>
    </row>
    <row r="12" spans="1:39" ht="42" customHeight="1">
      <c r="A12" s="12" t="s">
        <v>0</v>
      </c>
      <c r="B12" s="12"/>
      <c r="C12" s="12" t="s">
        <v>1</v>
      </c>
      <c r="D12" s="12" t="s">
        <v>4</v>
      </c>
      <c r="E12" s="13" t="s">
        <v>5</v>
      </c>
      <c r="F12" s="13"/>
      <c r="G12" s="13" t="s">
        <v>9</v>
      </c>
      <c r="H12" s="13" t="s">
        <v>2</v>
      </c>
      <c r="I12" s="117" t="s">
        <v>29</v>
      </c>
      <c r="J12" s="117" t="s">
        <v>30</v>
      </c>
      <c r="K12" s="13"/>
      <c r="L12" s="117" t="s">
        <v>26</v>
      </c>
      <c r="M12" s="147" t="s">
        <v>33</v>
      </c>
      <c r="N12" s="76" t="s">
        <v>59</v>
      </c>
      <c r="O12" s="76"/>
      <c r="P12" s="75" t="s">
        <v>67</v>
      </c>
      <c r="Q12" s="200" t="s">
        <v>62</v>
      </c>
      <c r="R12" s="75" t="s">
        <v>54</v>
      </c>
      <c r="S12" s="80" t="s">
        <v>18</v>
      </c>
      <c r="T12" s="75" t="s">
        <v>58</v>
      </c>
      <c r="U12" s="75"/>
      <c r="V12" s="93" t="s">
        <v>10</v>
      </c>
      <c r="W12" s="16"/>
      <c r="X12" s="17"/>
      <c r="Y12" s="14"/>
      <c r="Z12" s="15"/>
      <c r="AA12" s="15"/>
    </row>
    <row r="13" spans="1:39">
      <c r="A13" s="2"/>
      <c r="B13" s="2"/>
      <c r="C13" s="2"/>
      <c r="D13" s="2"/>
      <c r="E13" s="2"/>
      <c r="F13" s="2"/>
      <c r="G13" s="2"/>
      <c r="H13" s="2"/>
      <c r="I13" s="186"/>
      <c r="J13" s="186"/>
      <c r="K13" s="2"/>
      <c r="L13" s="142"/>
      <c r="M13" s="145"/>
      <c r="N13" s="78"/>
      <c r="O13" s="78"/>
      <c r="P13" s="118"/>
      <c r="Q13" s="118"/>
      <c r="R13" s="118"/>
      <c r="S13" s="118"/>
      <c r="T13" s="118"/>
      <c r="U13" s="77"/>
      <c r="V13" s="79" t="s">
        <v>8</v>
      </c>
      <c r="W13" s="18"/>
      <c r="X13" s="10"/>
      <c r="Y13" s="5"/>
      <c r="Z13" s="6"/>
      <c r="AA13" s="6"/>
    </row>
    <row r="14" spans="1:39">
      <c r="A14" s="2"/>
      <c r="B14" s="2"/>
      <c r="C14" s="2"/>
      <c r="D14" s="2"/>
      <c r="E14" s="2"/>
      <c r="F14" s="2"/>
      <c r="G14" s="232" t="s">
        <v>39</v>
      </c>
      <c r="H14" s="232"/>
      <c r="I14" s="186"/>
      <c r="J14" s="186"/>
      <c r="K14" s="186"/>
      <c r="L14" s="143"/>
      <c r="M14" s="145"/>
      <c r="N14" s="78"/>
      <c r="O14" s="78"/>
      <c r="P14" s="77"/>
      <c r="Q14" s="77"/>
      <c r="R14" s="77"/>
      <c r="S14" s="77"/>
      <c r="T14" s="77"/>
      <c r="U14" s="77"/>
      <c r="V14" s="79"/>
      <c r="W14" s="18"/>
      <c r="X14" s="10"/>
      <c r="Y14" s="5"/>
      <c r="Z14" s="6"/>
      <c r="AA14" s="6"/>
    </row>
    <row r="15" spans="1:39" s="111" customFormat="1" ht="15">
      <c r="A15" s="148" t="s">
        <v>22</v>
      </c>
      <c r="B15" s="119"/>
      <c r="C15" s="119" t="s">
        <v>23</v>
      </c>
      <c r="D15" s="119" t="s">
        <v>24</v>
      </c>
      <c r="E15" s="119" t="s">
        <v>24</v>
      </c>
      <c r="F15" s="119">
        <v>1</v>
      </c>
      <c r="G15" s="119">
        <v>1115</v>
      </c>
      <c r="H15" s="119">
        <v>1215</v>
      </c>
      <c r="I15" s="120"/>
      <c r="J15" s="120"/>
      <c r="K15" s="119" t="s">
        <v>25</v>
      </c>
      <c r="L15" s="121"/>
      <c r="M15" s="105"/>
      <c r="N15" s="123"/>
      <c r="O15" s="123"/>
      <c r="P15" s="122"/>
      <c r="Q15" s="122"/>
      <c r="R15" s="122"/>
      <c r="S15" s="122"/>
      <c r="T15" s="122"/>
      <c r="U15" s="122">
        <v>507</v>
      </c>
      <c r="V15" s="77">
        <f>SUM(Q15+S15+U15)</f>
        <v>507</v>
      </c>
      <c r="W15" s="106"/>
      <c r="X15" s="107"/>
      <c r="Y15" s="108"/>
      <c r="Z15" s="109"/>
      <c r="AA15" s="109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</row>
    <row r="16" spans="1:39" s="25" customFormat="1" ht="12.75">
      <c r="A16" s="149" t="s">
        <v>20</v>
      </c>
      <c r="C16" s="25" t="s">
        <v>21</v>
      </c>
      <c r="D16" s="119" t="s">
        <v>24</v>
      </c>
      <c r="E16" s="119" t="s">
        <v>24</v>
      </c>
      <c r="F16" s="25">
        <v>1</v>
      </c>
      <c r="G16" s="25">
        <v>2090</v>
      </c>
      <c r="H16" s="25">
        <v>2355</v>
      </c>
      <c r="I16" s="101">
        <v>4</v>
      </c>
      <c r="J16" s="101">
        <v>560</v>
      </c>
      <c r="K16" s="25" t="s">
        <v>28</v>
      </c>
      <c r="L16" s="101" t="s">
        <v>27</v>
      </c>
      <c r="M16" s="25" t="s">
        <v>34</v>
      </c>
      <c r="N16" s="144">
        <v>11</v>
      </c>
      <c r="O16" s="233" t="s">
        <v>45</v>
      </c>
      <c r="P16" s="203"/>
      <c r="Q16" s="172"/>
      <c r="R16" s="172">
        <v>491</v>
      </c>
      <c r="S16" s="172">
        <v>252</v>
      </c>
      <c r="T16" s="192">
        <f>SUM(N16*5)</f>
        <v>55</v>
      </c>
      <c r="V16" s="77">
        <f>SUM(P16+Q16+R16+S16+T16+U16)</f>
        <v>798</v>
      </c>
    </row>
    <row r="17" spans="1:40" s="25" customFormat="1" ht="12.75">
      <c r="A17" s="150"/>
      <c r="C17" s="25" t="s">
        <v>21</v>
      </c>
      <c r="D17" s="119" t="s">
        <v>24</v>
      </c>
      <c r="E17" s="119" t="s">
        <v>24</v>
      </c>
      <c r="F17" s="25">
        <v>1</v>
      </c>
      <c r="G17" s="25">
        <v>4700</v>
      </c>
      <c r="H17" s="25">
        <v>2355</v>
      </c>
      <c r="I17" s="101">
        <v>10</v>
      </c>
      <c r="J17" s="101">
        <v>515</v>
      </c>
      <c r="K17" s="25" t="s">
        <v>28</v>
      </c>
      <c r="L17" s="101" t="s">
        <v>27</v>
      </c>
      <c r="M17" s="25" t="s">
        <v>35</v>
      </c>
      <c r="N17" s="218"/>
      <c r="O17" s="234"/>
      <c r="P17" s="204"/>
      <c r="Q17" s="172"/>
      <c r="R17" s="172">
        <v>907</v>
      </c>
      <c r="S17" s="172">
        <v>630</v>
      </c>
      <c r="T17" s="193"/>
      <c r="V17" s="77">
        <f t="shared" ref="V17:V33" si="0">SUM(P17+Q17+R17+S17+T17+U17)</f>
        <v>1537</v>
      </c>
    </row>
    <row r="18" spans="1:40" s="61" customFormat="1" ht="17.25" customHeight="1">
      <c r="A18" s="151"/>
      <c r="B18" s="126"/>
      <c r="C18" s="126" t="s">
        <v>31</v>
      </c>
      <c r="D18" s="119" t="s">
        <v>24</v>
      </c>
      <c r="E18" s="119" t="s">
        <v>24</v>
      </c>
      <c r="F18" s="25">
        <v>1</v>
      </c>
      <c r="G18" s="128">
        <v>2140</v>
      </c>
      <c r="H18" s="128">
        <v>2320</v>
      </c>
      <c r="I18" s="135"/>
      <c r="J18" s="135"/>
      <c r="K18" s="128" t="s">
        <v>28</v>
      </c>
      <c r="L18" s="127" t="s">
        <v>32</v>
      </c>
      <c r="M18" s="133" t="s">
        <v>34</v>
      </c>
      <c r="N18" s="235">
        <v>35</v>
      </c>
      <c r="O18" s="237" t="s">
        <v>46</v>
      </c>
      <c r="P18" s="205">
        <v>249</v>
      </c>
      <c r="Q18" s="201">
        <v>319</v>
      </c>
      <c r="R18" s="189"/>
      <c r="S18" s="188">
        <v>482</v>
      </c>
      <c r="T18" s="194">
        <f t="shared" ref="T18:T19" si="1">SUM(N18*5)</f>
        <v>175</v>
      </c>
      <c r="U18" s="189"/>
      <c r="V18" s="77">
        <f t="shared" si="0"/>
        <v>1225</v>
      </c>
      <c r="W18" s="129"/>
      <c r="X18" s="59"/>
      <c r="Y18" s="57"/>
      <c r="Z18" s="130"/>
      <c r="AA18" s="13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</row>
    <row r="19" spans="1:40" s="61" customFormat="1" ht="15">
      <c r="A19" s="152"/>
      <c r="B19" s="126"/>
      <c r="C19" s="126" t="s">
        <v>31</v>
      </c>
      <c r="D19" s="119" t="s">
        <v>24</v>
      </c>
      <c r="E19" s="119" t="s">
        <v>24</v>
      </c>
      <c r="F19" s="25">
        <v>1</v>
      </c>
      <c r="G19" s="133">
        <v>4930</v>
      </c>
      <c r="H19" s="133">
        <v>2310</v>
      </c>
      <c r="I19" s="78"/>
      <c r="J19" s="78"/>
      <c r="K19" s="133" t="s">
        <v>28</v>
      </c>
      <c r="L19" s="132" t="s">
        <v>32</v>
      </c>
      <c r="M19" s="133" t="s">
        <v>35</v>
      </c>
      <c r="N19" s="236"/>
      <c r="O19" s="238"/>
      <c r="P19" s="97">
        <v>408</v>
      </c>
      <c r="Q19" s="201">
        <v>545</v>
      </c>
      <c r="R19" s="77"/>
      <c r="S19" s="80">
        <v>1183</v>
      </c>
      <c r="T19" s="195">
        <f t="shared" si="1"/>
        <v>0</v>
      </c>
      <c r="U19" s="77"/>
      <c r="V19" s="77">
        <f t="shared" si="0"/>
        <v>2136</v>
      </c>
      <c r="W19" s="129"/>
      <c r="X19" s="59"/>
      <c r="Y19" s="57"/>
      <c r="Z19" s="130"/>
      <c r="AA19" s="13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</row>
    <row r="20" spans="1:40" s="35" customFormat="1" ht="15">
      <c r="A20" s="152"/>
      <c r="B20" s="126"/>
      <c r="C20" s="126"/>
      <c r="D20" s="119"/>
      <c r="E20" s="119"/>
      <c r="F20" s="126"/>
      <c r="G20" s="27"/>
      <c r="H20" s="27"/>
      <c r="I20" s="36"/>
      <c r="J20" s="36"/>
      <c r="K20" s="27"/>
      <c r="L20" s="36"/>
      <c r="M20" s="27"/>
      <c r="N20" s="83"/>
      <c r="O20" s="83"/>
      <c r="P20" s="82"/>
      <c r="Q20" s="172"/>
      <c r="R20" s="77"/>
      <c r="S20" s="77"/>
      <c r="T20" s="77"/>
      <c r="U20" s="82"/>
      <c r="V20" s="77">
        <f t="shared" si="0"/>
        <v>0</v>
      </c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7"/>
    </row>
    <row r="21" spans="1:40" s="25" customFormat="1" ht="12.75">
      <c r="A21" s="149" t="s">
        <v>3</v>
      </c>
      <c r="C21" s="25" t="s">
        <v>21</v>
      </c>
      <c r="D21" s="119" t="s">
        <v>24</v>
      </c>
      <c r="E21" s="119" t="s">
        <v>24</v>
      </c>
      <c r="F21" s="25">
        <v>1</v>
      </c>
      <c r="G21" s="25">
        <v>4680</v>
      </c>
      <c r="H21" s="25">
        <v>2360</v>
      </c>
      <c r="I21" s="101">
        <v>10</v>
      </c>
      <c r="J21" s="101">
        <v>508</v>
      </c>
      <c r="K21" s="25" t="s">
        <v>28</v>
      </c>
      <c r="L21" s="101" t="s">
        <v>27</v>
      </c>
      <c r="M21" s="25" t="s">
        <v>35</v>
      </c>
      <c r="N21" s="144">
        <v>7.1</v>
      </c>
      <c r="O21" s="144" t="s">
        <v>47</v>
      </c>
      <c r="P21" s="206"/>
      <c r="Q21" s="172"/>
      <c r="R21" s="172">
        <v>907</v>
      </c>
      <c r="S21" s="172">
        <v>630</v>
      </c>
      <c r="T21" s="192">
        <f>SUM(N21*5)</f>
        <v>35.5</v>
      </c>
      <c r="V21" s="77">
        <f t="shared" si="0"/>
        <v>1572.5</v>
      </c>
    </row>
    <row r="22" spans="1:40" s="61" customFormat="1" ht="19.5" customHeight="1">
      <c r="A22" s="151"/>
      <c r="B22" s="126"/>
      <c r="C22" s="126" t="s">
        <v>31</v>
      </c>
      <c r="D22" s="119" t="s">
        <v>24</v>
      </c>
      <c r="E22" s="119" t="s">
        <v>24</v>
      </c>
      <c r="F22" s="25">
        <v>1</v>
      </c>
      <c r="G22" s="128">
        <v>930</v>
      </c>
      <c r="H22" s="128">
        <v>2300</v>
      </c>
      <c r="I22" s="135"/>
      <c r="J22" s="135"/>
      <c r="K22" s="128" t="s">
        <v>28</v>
      </c>
      <c r="L22" s="127" t="s">
        <v>36</v>
      </c>
      <c r="M22" s="133" t="s">
        <v>34</v>
      </c>
      <c r="N22" s="235">
        <v>31</v>
      </c>
      <c r="O22" s="239" t="s">
        <v>48</v>
      </c>
      <c r="P22" s="207">
        <v>246</v>
      </c>
      <c r="Q22" s="201">
        <v>236</v>
      </c>
      <c r="R22" s="189"/>
      <c r="S22" s="188">
        <v>240</v>
      </c>
      <c r="T22" s="194">
        <f>SUM(N22*5)</f>
        <v>155</v>
      </c>
      <c r="U22" s="189"/>
      <c r="V22" s="77">
        <f t="shared" si="0"/>
        <v>877</v>
      </c>
      <c r="W22" s="129"/>
      <c r="X22" s="59"/>
      <c r="Y22" s="57"/>
      <c r="Z22" s="130"/>
      <c r="AA22" s="13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</row>
    <row r="23" spans="1:40" s="61" customFormat="1">
      <c r="A23" s="151"/>
      <c r="B23" s="126"/>
      <c r="C23" s="126" t="s">
        <v>31</v>
      </c>
      <c r="D23" s="119" t="s">
        <v>24</v>
      </c>
      <c r="E23" s="119" t="s">
        <v>24</v>
      </c>
      <c r="F23" s="25">
        <v>1</v>
      </c>
      <c r="G23" s="128">
        <v>4780</v>
      </c>
      <c r="H23" s="128">
        <v>2360</v>
      </c>
      <c r="I23" s="135"/>
      <c r="J23" s="135"/>
      <c r="K23" s="128" t="s">
        <v>28</v>
      </c>
      <c r="L23" s="127" t="s">
        <v>37</v>
      </c>
      <c r="M23" s="133" t="s">
        <v>35</v>
      </c>
      <c r="N23" s="236"/>
      <c r="O23" s="238"/>
      <c r="P23" s="97">
        <v>396</v>
      </c>
      <c r="Q23" s="201">
        <v>545</v>
      </c>
      <c r="R23" s="189"/>
      <c r="S23" s="188">
        <v>1187</v>
      </c>
      <c r="T23" s="195">
        <f>SUM(N23*5)</f>
        <v>0</v>
      </c>
      <c r="U23" s="189"/>
      <c r="V23" s="77">
        <f t="shared" si="0"/>
        <v>2128</v>
      </c>
      <c r="W23" s="129"/>
      <c r="X23" s="59"/>
      <c r="Y23" s="57"/>
      <c r="Z23" s="130"/>
      <c r="AA23" s="13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</row>
    <row r="24" spans="1:40" s="28" customFormat="1" ht="12.75">
      <c r="A24" s="153"/>
      <c r="D24" s="119"/>
      <c r="E24" s="119"/>
      <c r="F24" s="25"/>
      <c r="I24" s="136"/>
      <c r="J24" s="136"/>
      <c r="L24" s="36"/>
      <c r="M24" s="27"/>
      <c r="N24" s="78"/>
      <c r="O24" s="78"/>
      <c r="P24" s="77"/>
      <c r="Q24" s="172"/>
      <c r="R24" s="77"/>
      <c r="S24" s="77"/>
      <c r="T24" s="77"/>
      <c r="U24" s="77"/>
      <c r="V24" s="77">
        <f t="shared" si="0"/>
        <v>0</v>
      </c>
      <c r="W24" s="65"/>
    </row>
    <row r="25" spans="1:40" s="11" customFormat="1" ht="15">
      <c r="A25" s="154" t="s">
        <v>38</v>
      </c>
      <c r="B25" s="2"/>
      <c r="C25" s="25" t="s">
        <v>21</v>
      </c>
      <c r="D25" s="119" t="s">
        <v>24</v>
      </c>
      <c r="E25" s="119" t="s">
        <v>24</v>
      </c>
      <c r="F25" s="25">
        <v>1</v>
      </c>
      <c r="G25" s="25">
        <v>4020</v>
      </c>
      <c r="H25" s="25">
        <v>2340</v>
      </c>
      <c r="I25" s="101">
        <v>8</v>
      </c>
      <c r="J25" s="101">
        <v>540</v>
      </c>
      <c r="K25" s="25" t="s">
        <v>28</v>
      </c>
      <c r="L25" s="101" t="s">
        <v>27</v>
      </c>
      <c r="M25" s="25" t="s">
        <v>35</v>
      </c>
      <c r="N25" s="101">
        <v>6</v>
      </c>
      <c r="O25" s="101" t="s">
        <v>49</v>
      </c>
      <c r="P25" s="173"/>
      <c r="Q25" s="172"/>
      <c r="R25" s="173">
        <v>740</v>
      </c>
      <c r="S25" s="173">
        <v>505</v>
      </c>
      <c r="T25" s="173">
        <f>SUM(N25*5)</f>
        <v>30</v>
      </c>
      <c r="U25" s="173"/>
      <c r="V25" s="77">
        <f t="shared" si="0"/>
        <v>1275</v>
      </c>
    </row>
    <row r="26" spans="1:40" s="33" customFormat="1" ht="24" customHeight="1">
      <c r="A26" s="150"/>
      <c r="B26" s="25"/>
      <c r="C26" s="126" t="s">
        <v>31</v>
      </c>
      <c r="D26" s="119" t="s">
        <v>24</v>
      </c>
      <c r="E26" s="119" t="s">
        <v>24</v>
      </c>
      <c r="F26" s="131">
        <v>1</v>
      </c>
      <c r="G26" s="128">
        <v>4300</v>
      </c>
      <c r="H26" s="128">
        <v>2400</v>
      </c>
      <c r="I26" s="135"/>
      <c r="J26" s="135"/>
      <c r="K26" s="128" t="s">
        <v>28</v>
      </c>
      <c r="L26" s="127" t="s">
        <v>32</v>
      </c>
      <c r="M26" s="133" t="s">
        <v>35</v>
      </c>
      <c r="N26" s="81">
        <v>23</v>
      </c>
      <c r="O26" s="76" t="s">
        <v>50</v>
      </c>
      <c r="P26" s="75">
        <v>384</v>
      </c>
      <c r="Q26" s="201">
        <v>503</v>
      </c>
      <c r="R26" s="77"/>
      <c r="S26" s="80">
        <v>972</v>
      </c>
      <c r="T26" s="195">
        <f>SUM(N26*5)</f>
        <v>115</v>
      </c>
      <c r="U26" s="77"/>
      <c r="V26" s="77">
        <f t="shared" si="0"/>
        <v>1974</v>
      </c>
      <c r="W26" s="34"/>
      <c r="X26" s="31"/>
      <c r="Y26" s="29"/>
      <c r="Z26" s="30"/>
      <c r="AA26" s="30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</row>
    <row r="27" spans="1:40" s="50" customFormat="1" ht="15">
      <c r="A27" s="155"/>
      <c r="B27" s="41"/>
      <c r="C27" s="42"/>
      <c r="D27" s="119"/>
      <c r="E27" s="119"/>
      <c r="F27" s="25"/>
      <c r="G27" s="43"/>
      <c r="H27" s="43"/>
      <c r="I27" s="137"/>
      <c r="J27" s="137"/>
      <c r="K27" s="43"/>
      <c r="L27" s="51"/>
      <c r="M27" s="146"/>
      <c r="N27" s="81"/>
      <c r="O27" s="76"/>
      <c r="P27" s="75"/>
      <c r="Q27" s="172"/>
      <c r="R27" s="77"/>
      <c r="S27" s="80"/>
      <c r="T27" s="195"/>
      <c r="U27" s="77"/>
      <c r="V27" s="77">
        <f t="shared" si="0"/>
        <v>0</v>
      </c>
      <c r="W27" s="47"/>
      <c r="X27" s="48"/>
      <c r="Y27" s="45"/>
      <c r="Z27" s="46"/>
      <c r="AA27" s="46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</row>
    <row r="28" spans="1:40" s="33" customFormat="1" ht="15">
      <c r="A28" s="154" t="s">
        <v>40</v>
      </c>
      <c r="B28" s="25"/>
      <c r="C28" s="164" t="s">
        <v>41</v>
      </c>
      <c r="D28" s="119" t="s">
        <v>24</v>
      </c>
      <c r="E28" s="119" t="s">
        <v>24</v>
      </c>
      <c r="F28" s="165">
        <v>1</v>
      </c>
      <c r="G28" s="166">
        <v>3150</v>
      </c>
      <c r="H28" s="166">
        <v>2350</v>
      </c>
      <c r="I28" s="187"/>
      <c r="J28" s="187"/>
      <c r="K28" s="166" t="s">
        <v>28</v>
      </c>
      <c r="L28" s="168" t="s">
        <v>32</v>
      </c>
      <c r="M28" s="169"/>
      <c r="N28" s="223">
        <v>32</v>
      </c>
      <c r="O28" s="226" t="s">
        <v>51</v>
      </c>
      <c r="P28" s="208">
        <v>280</v>
      </c>
      <c r="Q28" s="202">
        <v>187</v>
      </c>
      <c r="R28" s="174"/>
      <c r="S28" s="174">
        <v>460</v>
      </c>
      <c r="T28" s="174">
        <f>SUM(N28*5)</f>
        <v>160</v>
      </c>
      <c r="U28" s="174"/>
      <c r="V28" s="77">
        <f t="shared" si="0"/>
        <v>1087</v>
      </c>
      <c r="W28" s="30"/>
      <c r="X28" s="31"/>
      <c r="Y28" s="29"/>
      <c r="Z28" s="30"/>
      <c r="AA28" s="30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</row>
    <row r="29" spans="1:40" s="50" customFormat="1" ht="15">
      <c r="A29" s="155"/>
      <c r="B29" s="52"/>
      <c r="C29" s="164" t="s">
        <v>41</v>
      </c>
      <c r="D29" s="119" t="s">
        <v>24</v>
      </c>
      <c r="E29" s="119" t="s">
        <v>24</v>
      </c>
      <c r="F29" s="165">
        <v>1</v>
      </c>
      <c r="G29" s="166">
        <v>4700</v>
      </c>
      <c r="H29" s="166">
        <v>2350</v>
      </c>
      <c r="I29" s="187"/>
      <c r="J29" s="187"/>
      <c r="K29" s="166" t="s">
        <v>28</v>
      </c>
      <c r="L29" s="168" t="s">
        <v>32</v>
      </c>
      <c r="M29" s="169"/>
      <c r="N29" s="224"/>
      <c r="O29" s="227"/>
      <c r="P29" s="209">
        <v>340</v>
      </c>
      <c r="Q29" s="202">
        <v>247</v>
      </c>
      <c r="R29" s="174"/>
      <c r="S29" s="175">
        <v>690</v>
      </c>
      <c r="T29" s="195"/>
      <c r="U29" s="174"/>
      <c r="V29" s="77">
        <f t="shared" si="0"/>
        <v>1277</v>
      </c>
      <c r="W29" s="46"/>
      <c r="X29" s="48"/>
      <c r="Y29" s="45"/>
      <c r="Z29" s="46"/>
      <c r="AA29" s="46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</row>
    <row r="30" spans="1:40" s="33" customFormat="1" ht="14.25" customHeight="1">
      <c r="A30" s="150"/>
      <c r="B30" s="25"/>
      <c r="C30" s="164" t="s">
        <v>41</v>
      </c>
      <c r="D30" s="119" t="s">
        <v>24</v>
      </c>
      <c r="E30" s="119" t="s">
        <v>24</v>
      </c>
      <c r="F30" s="165">
        <v>1</v>
      </c>
      <c r="G30" s="166">
        <v>4660</v>
      </c>
      <c r="H30" s="166">
        <v>2350</v>
      </c>
      <c r="I30" s="187"/>
      <c r="J30" s="187"/>
      <c r="K30" s="166" t="s">
        <v>28</v>
      </c>
      <c r="L30" s="168" t="s">
        <v>32</v>
      </c>
      <c r="M30" s="169"/>
      <c r="N30" s="225"/>
      <c r="O30" s="228"/>
      <c r="P30" s="210">
        <v>340</v>
      </c>
      <c r="Q30" s="202">
        <v>247</v>
      </c>
      <c r="R30" s="174"/>
      <c r="S30" s="174">
        <v>690</v>
      </c>
      <c r="T30" s="195"/>
      <c r="U30" s="174"/>
      <c r="V30" s="77">
        <f t="shared" si="0"/>
        <v>1277</v>
      </c>
      <c r="W30" s="30"/>
      <c r="X30" s="31"/>
      <c r="Y30" s="29"/>
      <c r="Z30" s="30"/>
      <c r="AA30" s="30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</row>
    <row r="31" spans="1:40" ht="18.75" customHeight="1">
      <c r="A31" s="149"/>
      <c r="B31" s="1"/>
      <c r="C31" s="170" t="s">
        <v>42</v>
      </c>
      <c r="D31" s="119" t="s">
        <v>24</v>
      </c>
      <c r="E31" s="119" t="s">
        <v>24</v>
      </c>
      <c r="F31" s="41">
        <v>1</v>
      </c>
      <c r="G31" s="112">
        <v>3150</v>
      </c>
      <c r="H31" s="112">
        <v>2310</v>
      </c>
      <c r="I31" s="171"/>
      <c r="J31" s="171"/>
      <c r="K31" s="112" t="s">
        <v>28</v>
      </c>
      <c r="L31" s="44" t="s">
        <v>32</v>
      </c>
      <c r="M31" s="43"/>
      <c r="N31" s="219">
        <v>16</v>
      </c>
      <c r="O31" s="229" t="s">
        <v>52</v>
      </c>
      <c r="P31" s="211">
        <v>336</v>
      </c>
      <c r="Q31" s="201">
        <v>402</v>
      </c>
      <c r="R31" s="77"/>
      <c r="S31" s="77">
        <v>725</v>
      </c>
      <c r="T31" s="195">
        <f>SUM(N31*5)</f>
        <v>80</v>
      </c>
      <c r="U31" s="77"/>
      <c r="V31" s="77">
        <f t="shared" si="0"/>
        <v>1543</v>
      </c>
      <c r="W31" s="6"/>
      <c r="X31" s="10"/>
      <c r="Y31" s="5"/>
      <c r="Z31" s="6"/>
      <c r="AA31" s="6"/>
    </row>
    <row r="32" spans="1:40" s="33" customFormat="1" ht="13.5" customHeight="1">
      <c r="A32" s="25"/>
      <c r="B32" s="39"/>
      <c r="C32" s="170" t="s">
        <v>42</v>
      </c>
      <c r="D32" s="119" t="s">
        <v>24</v>
      </c>
      <c r="E32" s="119" t="s">
        <v>24</v>
      </c>
      <c r="F32" s="41">
        <v>1</v>
      </c>
      <c r="G32" s="112">
        <v>4700</v>
      </c>
      <c r="H32" s="112">
        <v>2310</v>
      </c>
      <c r="I32" s="171"/>
      <c r="J32" s="171"/>
      <c r="K32" s="112" t="s">
        <v>28</v>
      </c>
      <c r="L32" s="44" t="s">
        <v>32</v>
      </c>
      <c r="M32" s="43"/>
      <c r="N32" s="220">
        <v>23.5</v>
      </c>
      <c r="O32" s="230"/>
      <c r="P32" s="212">
        <v>396</v>
      </c>
      <c r="Q32" s="201">
        <v>527</v>
      </c>
      <c r="R32" s="77"/>
      <c r="S32" s="77">
        <v>967</v>
      </c>
      <c r="T32" s="195">
        <f>SUM(N32*5)</f>
        <v>117.5</v>
      </c>
      <c r="U32" s="77"/>
      <c r="V32" s="77">
        <f t="shared" si="0"/>
        <v>2007.5</v>
      </c>
      <c r="W32" s="30"/>
      <c r="X32" s="31"/>
      <c r="Y32" s="40"/>
      <c r="Z32" s="30"/>
      <c r="AA32" s="30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</row>
    <row r="33" spans="1:39" s="50" customFormat="1" ht="13.5" customHeight="1">
      <c r="A33" s="41"/>
      <c r="B33" s="53"/>
      <c r="C33" s="170" t="s">
        <v>42</v>
      </c>
      <c r="D33" s="119" t="s">
        <v>24</v>
      </c>
      <c r="E33" s="119" t="s">
        <v>24</v>
      </c>
      <c r="F33" s="41">
        <v>1</v>
      </c>
      <c r="G33" s="112">
        <v>4720</v>
      </c>
      <c r="H33" s="112">
        <v>2310</v>
      </c>
      <c r="I33" s="171"/>
      <c r="J33" s="171"/>
      <c r="K33" s="112" t="s">
        <v>28</v>
      </c>
      <c r="L33" s="44" t="s">
        <v>32</v>
      </c>
      <c r="M33" s="43"/>
      <c r="N33" s="135">
        <v>24</v>
      </c>
      <c r="O33" s="231"/>
      <c r="P33" s="213">
        <v>396</v>
      </c>
      <c r="Q33" s="201">
        <v>527</v>
      </c>
      <c r="R33" s="77"/>
      <c r="S33" s="77">
        <v>1182</v>
      </c>
      <c r="T33" s="195">
        <f>SUM(N33*5)</f>
        <v>120</v>
      </c>
      <c r="U33" s="77"/>
      <c r="V33" s="77">
        <f t="shared" si="0"/>
        <v>2225</v>
      </c>
      <c r="W33" s="46"/>
      <c r="X33" s="48"/>
      <c r="Y33" s="54"/>
      <c r="Z33" s="46"/>
      <c r="AA33" s="46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</row>
    <row r="34" spans="1:39" s="33" customFormat="1" ht="15.75" customHeight="1">
      <c r="A34" s="25"/>
      <c r="B34" s="39"/>
      <c r="C34" s="26"/>
      <c r="D34" s="27"/>
      <c r="E34" s="27"/>
      <c r="F34" s="27"/>
      <c r="G34" s="26"/>
      <c r="H34" s="26"/>
      <c r="I34" s="138"/>
      <c r="J34" s="138"/>
      <c r="K34" s="26"/>
      <c r="L34" s="38"/>
      <c r="M34" s="35"/>
      <c r="N34" s="78">
        <f>SUM(N31:N33)</f>
        <v>63.5</v>
      </c>
      <c r="O34" s="78"/>
      <c r="P34" s="77"/>
      <c r="Q34" s="77"/>
      <c r="R34" s="77"/>
      <c r="S34" s="77"/>
      <c r="T34" s="77"/>
      <c r="U34" s="77"/>
      <c r="V34" s="79"/>
      <c r="W34" s="199"/>
      <c r="X34" s="31"/>
      <c r="Y34" s="29"/>
      <c r="Z34" s="30"/>
      <c r="AA34" s="30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1:39" ht="26.25" customHeight="1">
      <c r="A35" s="4"/>
      <c r="B35" s="7"/>
      <c r="C35" s="19"/>
      <c r="D35" s="5"/>
      <c r="E35" s="5"/>
      <c r="F35" s="5"/>
      <c r="G35" s="5"/>
      <c r="H35" s="5"/>
      <c r="I35" s="134"/>
      <c r="J35" s="134"/>
      <c r="K35" s="5"/>
      <c r="L35" s="24"/>
      <c r="N35" s="69"/>
      <c r="O35" s="69"/>
      <c r="P35" s="70">
        <f>SUM(P15:P34)</f>
        <v>3771</v>
      </c>
      <c r="Q35" s="70">
        <f>SUM(Q16:Q34)</f>
        <v>4285</v>
      </c>
      <c r="R35" s="70">
        <f>SUM(R16:R34)</f>
        <v>3045</v>
      </c>
      <c r="S35" s="70">
        <f>SUM(S16:S34)</f>
        <v>10795</v>
      </c>
      <c r="T35" s="70">
        <f>SUM(T16:T33)</f>
        <v>1043</v>
      </c>
      <c r="U35" s="70">
        <f>SUM(U15:U34)</f>
        <v>507</v>
      </c>
      <c r="V35" s="184">
        <f>SUM(V14:V34)</f>
        <v>23446</v>
      </c>
      <c r="W35" s="7"/>
      <c r="X35" s="10"/>
      <c r="Y35" s="5"/>
      <c r="Z35" s="6"/>
      <c r="AA35" s="6"/>
    </row>
    <row r="36" spans="1:39" ht="15" customHeight="1">
      <c r="A36" s="4"/>
      <c r="B36" s="7"/>
      <c r="C36" s="19"/>
      <c r="D36" s="5"/>
      <c r="E36" s="5"/>
      <c r="F36" s="5"/>
      <c r="G36" s="5"/>
      <c r="H36" s="5"/>
      <c r="I36" s="134"/>
      <c r="J36" s="134"/>
      <c r="K36" s="5"/>
      <c r="L36" s="24"/>
      <c r="N36" s="69"/>
      <c r="O36" s="69"/>
      <c r="P36" s="70"/>
      <c r="Q36" s="70"/>
      <c r="R36" s="70"/>
      <c r="S36" s="70"/>
      <c r="T36" s="70"/>
      <c r="U36" s="94">
        <f>SUM(P35:U35)</f>
        <v>23446</v>
      </c>
      <c r="V36" s="100"/>
      <c r="W36" s="7"/>
      <c r="X36" s="10"/>
      <c r="Y36" s="5"/>
      <c r="Z36" s="6"/>
      <c r="AA36" s="6"/>
    </row>
    <row r="37" spans="1:39">
      <c r="A37" s="103" t="s">
        <v>13</v>
      </c>
      <c r="B37" s="7"/>
      <c r="C37" s="19"/>
      <c r="D37" s="5"/>
      <c r="E37" s="5"/>
      <c r="F37" s="5"/>
      <c r="G37" s="5"/>
      <c r="H37" s="5"/>
      <c r="I37" s="134"/>
      <c r="J37" s="134"/>
      <c r="K37" s="5"/>
      <c r="L37" s="24"/>
      <c r="N37" s="69"/>
      <c r="O37" s="69"/>
      <c r="P37" s="70"/>
      <c r="Q37" s="70"/>
      <c r="R37" s="70"/>
      <c r="S37" s="70"/>
      <c r="T37" s="70"/>
      <c r="U37" s="104"/>
      <c r="V37" s="85"/>
      <c r="W37" s="7"/>
      <c r="X37" s="10"/>
      <c r="Y37" s="5"/>
      <c r="Z37" s="6"/>
      <c r="AA37" s="6"/>
    </row>
    <row r="38" spans="1:39" s="11" customFormat="1" ht="15">
      <c r="A38" s="6" t="s">
        <v>15</v>
      </c>
      <c r="B38" s="4"/>
      <c r="C38" s="19"/>
      <c r="D38" s="5"/>
      <c r="E38" s="5"/>
      <c r="F38" s="5"/>
      <c r="G38" s="5"/>
      <c r="H38" s="5"/>
      <c r="I38" s="134"/>
      <c r="J38" s="134"/>
      <c r="K38" s="5"/>
      <c r="L38" s="24"/>
      <c r="N38" s="84"/>
      <c r="O38" s="84"/>
      <c r="P38" s="72"/>
      <c r="Q38" s="70"/>
      <c r="R38" s="70"/>
      <c r="S38" s="72"/>
      <c r="T38" s="72"/>
      <c r="U38" s="70"/>
      <c r="V38" s="85"/>
      <c r="W38" s="7"/>
      <c r="X38" s="10"/>
      <c r="Y38" s="5"/>
      <c r="Z38" s="6"/>
      <c r="AA38" s="6"/>
    </row>
    <row r="39" spans="1:39" s="11" customFormat="1" ht="17.25">
      <c r="A39" s="6" t="s">
        <v>14</v>
      </c>
      <c r="B39" s="4"/>
      <c r="C39" s="19"/>
      <c r="D39" s="5"/>
      <c r="E39" s="5"/>
      <c r="F39" s="5"/>
      <c r="G39" s="5"/>
      <c r="H39" s="5"/>
      <c r="I39" s="134"/>
      <c r="J39" s="134"/>
      <c r="K39" s="5"/>
      <c r="L39" s="24"/>
      <c r="N39" s="87"/>
      <c r="O39" s="87"/>
      <c r="P39" s="86"/>
      <c r="Q39" s="70"/>
      <c r="R39" s="70"/>
      <c r="S39" s="70"/>
      <c r="T39" s="70"/>
      <c r="U39" s="86"/>
      <c r="V39" s="94"/>
      <c r="X39" s="20"/>
    </row>
    <row r="40" spans="1:39" s="11" customFormat="1" ht="15">
      <c r="A40" s="185" t="s">
        <v>57</v>
      </c>
      <c r="B40" s="4"/>
      <c r="C40" s="19"/>
      <c r="D40" s="5"/>
      <c r="E40" s="5"/>
      <c r="F40" s="5"/>
      <c r="G40" s="5"/>
      <c r="H40" s="5"/>
      <c r="I40" s="134"/>
      <c r="J40" s="134"/>
      <c r="K40" s="5"/>
      <c r="L40" s="24"/>
      <c r="N40" s="87"/>
      <c r="O40" s="87"/>
      <c r="P40" s="86"/>
      <c r="Q40" s="70"/>
      <c r="R40" s="70"/>
      <c r="S40" s="70"/>
      <c r="T40" s="70"/>
      <c r="U40" s="86"/>
      <c r="V40" s="88"/>
      <c r="X40" s="20"/>
    </row>
    <row r="41" spans="1:39" s="11" customFormat="1" ht="15">
      <c r="A41" s="5" t="s">
        <v>7</v>
      </c>
      <c r="B41" s="4"/>
      <c r="C41" s="19"/>
      <c r="D41" s="5"/>
      <c r="E41" s="5"/>
      <c r="F41" s="5"/>
      <c r="G41" s="5"/>
      <c r="H41" s="5"/>
      <c r="I41" s="134"/>
      <c r="J41" s="134"/>
      <c r="K41" s="5"/>
      <c r="L41" s="24"/>
      <c r="N41" s="87"/>
      <c r="O41" s="87"/>
      <c r="P41" s="86"/>
      <c r="Q41" s="70"/>
      <c r="R41" s="70"/>
      <c r="S41" s="70"/>
      <c r="T41" s="70"/>
      <c r="U41" s="86"/>
      <c r="V41" s="88"/>
      <c r="X41" s="20"/>
    </row>
    <row r="42" spans="1:39" s="11" customFormat="1" ht="15">
      <c r="A42" s="6" t="s">
        <v>11</v>
      </c>
      <c r="B42" s="4"/>
      <c r="C42" s="19"/>
      <c r="D42" s="5"/>
      <c r="E42" s="5"/>
      <c r="F42" s="5"/>
      <c r="G42" s="5"/>
      <c r="H42" s="5"/>
      <c r="I42" s="134"/>
      <c r="J42" s="134"/>
      <c r="K42" s="5"/>
      <c r="L42" s="24"/>
      <c r="N42" s="87"/>
      <c r="O42" s="87"/>
      <c r="P42" s="86"/>
      <c r="Q42" s="70"/>
      <c r="R42" s="70"/>
      <c r="S42" s="70"/>
      <c r="T42" s="70"/>
      <c r="U42" s="86"/>
      <c r="V42" s="88"/>
      <c r="X42" s="20"/>
    </row>
    <row r="43" spans="1:39" s="11" customFormat="1" ht="15">
      <c r="B43" s="5"/>
      <c r="C43" s="5"/>
      <c r="D43" s="5"/>
      <c r="E43" s="5"/>
      <c r="F43" s="5"/>
      <c r="G43" s="5"/>
      <c r="H43" s="5"/>
      <c r="I43" s="134"/>
      <c r="J43" s="134"/>
      <c r="K43" s="5"/>
      <c r="L43" s="24"/>
      <c r="N43" s="87"/>
      <c r="O43" s="87"/>
      <c r="P43" s="86"/>
      <c r="Q43" s="70"/>
      <c r="R43" s="70"/>
      <c r="S43" s="70"/>
      <c r="T43" s="70"/>
      <c r="U43" s="86"/>
      <c r="V43" s="88"/>
      <c r="X43" s="20"/>
    </row>
    <row r="44" spans="1:39" s="11" customFormat="1" ht="15">
      <c r="A44" s="5"/>
      <c r="B44" s="5"/>
      <c r="C44" s="5"/>
      <c r="D44" s="5"/>
      <c r="E44" s="5"/>
      <c r="F44" s="5"/>
      <c r="G44" s="5"/>
      <c r="H44" s="5"/>
      <c r="I44" s="134"/>
      <c r="J44" s="134"/>
      <c r="K44" s="5"/>
      <c r="L44" s="24"/>
      <c r="N44" s="87"/>
      <c r="O44" s="87"/>
      <c r="P44" s="86"/>
      <c r="Q44" s="70"/>
      <c r="R44" s="70"/>
      <c r="S44" s="70"/>
      <c r="T44" s="70"/>
      <c r="U44" s="86"/>
      <c r="V44" s="88"/>
      <c r="X44" s="20"/>
    </row>
    <row r="45" spans="1:39" s="11" customFormat="1" ht="15">
      <c r="A45" s="5"/>
      <c r="B45" s="5"/>
      <c r="C45" s="5"/>
      <c r="D45" s="5"/>
      <c r="E45" s="5"/>
      <c r="F45" s="5"/>
      <c r="G45" s="5"/>
      <c r="H45" s="5"/>
      <c r="I45" s="134"/>
      <c r="J45" s="134"/>
      <c r="K45" s="5"/>
      <c r="L45" s="24"/>
      <c r="N45" s="87"/>
      <c r="O45" s="87"/>
      <c r="P45" s="86"/>
      <c r="Q45" s="70"/>
      <c r="R45" s="70"/>
      <c r="S45" s="70"/>
      <c r="T45" s="70"/>
      <c r="U45" s="86"/>
      <c r="V45" s="88"/>
      <c r="X45" s="20"/>
    </row>
    <row r="46" spans="1:39" s="11" customFormat="1" ht="15">
      <c r="A46" s="5"/>
      <c r="B46" s="5"/>
      <c r="C46" s="5"/>
      <c r="D46" s="5"/>
      <c r="E46" s="5"/>
      <c r="F46" s="5"/>
      <c r="G46" s="5"/>
      <c r="H46" s="5"/>
      <c r="I46" s="134"/>
      <c r="J46" s="134"/>
      <c r="K46" s="5"/>
      <c r="L46" s="24"/>
      <c r="N46" s="87"/>
      <c r="O46" s="87"/>
      <c r="P46" s="86"/>
      <c r="Q46" s="70"/>
      <c r="R46" s="70"/>
      <c r="S46" s="70"/>
      <c r="T46" s="70"/>
      <c r="U46" s="86"/>
      <c r="V46" s="88"/>
      <c r="X46" s="20"/>
    </row>
    <row r="47" spans="1:39" s="11" customFormat="1" ht="15">
      <c r="A47" s="5"/>
      <c r="B47" s="5"/>
      <c r="C47" s="5"/>
      <c r="D47" s="5"/>
      <c r="E47" s="5"/>
      <c r="F47" s="5"/>
      <c r="G47" s="5"/>
      <c r="H47" s="5"/>
      <c r="I47" s="134"/>
      <c r="J47" s="134"/>
      <c r="K47" s="5"/>
      <c r="L47" s="24"/>
      <c r="N47" s="87"/>
      <c r="O47" s="87"/>
      <c r="P47" s="86"/>
      <c r="Q47" s="70"/>
      <c r="R47" s="70"/>
      <c r="S47" s="70"/>
      <c r="T47" s="70"/>
      <c r="U47" s="86"/>
      <c r="V47" s="88"/>
      <c r="X47" s="20"/>
    </row>
    <row r="48" spans="1:39" s="11" customFormat="1" ht="15">
      <c r="A48" s="5"/>
      <c r="B48" s="5"/>
      <c r="C48" s="5"/>
      <c r="D48" s="5"/>
      <c r="E48" s="5"/>
      <c r="F48" s="5"/>
      <c r="G48" s="5"/>
      <c r="H48" s="5"/>
      <c r="I48" s="134"/>
      <c r="J48" s="134"/>
      <c r="K48" s="5"/>
      <c r="L48" s="24"/>
      <c r="N48" s="87"/>
      <c r="O48" s="87"/>
      <c r="P48" s="86"/>
      <c r="Q48" s="70"/>
      <c r="R48" s="70"/>
      <c r="S48" s="70"/>
      <c r="T48" s="70"/>
      <c r="U48" s="86"/>
      <c r="V48" s="88"/>
      <c r="X48" s="20"/>
    </row>
    <row r="49" spans="1:41" s="11" customFormat="1" ht="15">
      <c r="A49" s="5"/>
      <c r="B49" s="5"/>
      <c r="C49" s="5"/>
      <c r="D49" s="5"/>
      <c r="E49" s="5"/>
      <c r="F49" s="5"/>
      <c r="G49" s="5"/>
      <c r="H49" s="5"/>
      <c r="I49" s="134"/>
      <c r="J49" s="134"/>
      <c r="K49" s="5"/>
      <c r="L49" s="24"/>
      <c r="N49" s="87"/>
      <c r="O49" s="87"/>
      <c r="P49" s="86"/>
      <c r="Q49" s="70"/>
      <c r="R49" s="70"/>
      <c r="S49" s="70"/>
      <c r="T49" s="70"/>
      <c r="U49" s="86"/>
      <c r="V49" s="88"/>
      <c r="X49" s="20"/>
    </row>
    <row r="50" spans="1:41" s="11" customFormat="1" ht="15">
      <c r="A50" s="5"/>
      <c r="B50" s="5"/>
      <c r="C50" s="5"/>
      <c r="D50" s="5"/>
      <c r="E50" s="5"/>
      <c r="F50" s="5"/>
      <c r="G50" s="5"/>
      <c r="H50" s="5"/>
      <c r="I50" s="134"/>
      <c r="J50" s="134"/>
      <c r="K50" s="5"/>
      <c r="L50" s="24"/>
      <c r="N50" s="87"/>
      <c r="O50" s="87"/>
      <c r="P50" s="86"/>
      <c r="Q50" s="70"/>
      <c r="R50" s="70"/>
      <c r="S50" s="70"/>
      <c r="T50" s="70"/>
      <c r="U50" s="86"/>
      <c r="V50" s="88"/>
      <c r="X50" s="20"/>
    </row>
    <row r="51" spans="1:41" s="11" customFormat="1" ht="15">
      <c r="A51" s="5"/>
      <c r="B51" s="5"/>
      <c r="C51" s="5"/>
      <c r="D51" s="5"/>
      <c r="E51" s="5"/>
      <c r="F51" s="5"/>
      <c r="G51" s="5"/>
      <c r="H51" s="5"/>
      <c r="I51" s="134"/>
      <c r="J51" s="134"/>
      <c r="K51" s="5"/>
      <c r="L51" s="24"/>
      <c r="N51" s="87"/>
      <c r="O51" s="87"/>
      <c r="P51" s="86"/>
      <c r="Q51" s="70"/>
      <c r="R51" s="70"/>
      <c r="S51" s="70"/>
      <c r="T51" s="70"/>
      <c r="U51" s="86"/>
      <c r="V51" s="88"/>
      <c r="X51" s="20"/>
    </row>
    <row r="52" spans="1:41" s="11" customFormat="1" ht="15">
      <c r="A52" s="5"/>
      <c r="B52" s="5"/>
      <c r="C52" s="5"/>
      <c r="D52" s="5"/>
      <c r="E52" s="5"/>
      <c r="F52" s="5"/>
      <c r="G52" s="5"/>
      <c r="H52" s="5"/>
      <c r="I52" s="134"/>
      <c r="J52" s="134"/>
      <c r="K52" s="5"/>
      <c r="L52" s="24"/>
      <c r="N52" s="87"/>
      <c r="O52" s="87"/>
      <c r="P52" s="86"/>
      <c r="Q52" s="70"/>
      <c r="R52" s="70"/>
      <c r="S52" s="70"/>
      <c r="T52" s="70"/>
      <c r="U52" s="86"/>
      <c r="V52" s="88"/>
      <c r="X52" s="20"/>
    </row>
    <row r="53" spans="1:41" s="11" customFormat="1" ht="15">
      <c r="A53" s="5"/>
      <c r="B53" s="5"/>
      <c r="C53" s="5"/>
      <c r="D53" s="5"/>
      <c r="E53" s="5"/>
      <c r="F53" s="5"/>
      <c r="G53" s="5"/>
      <c r="H53" s="5"/>
      <c r="I53" s="134"/>
      <c r="J53" s="134"/>
      <c r="K53" s="5"/>
      <c r="L53" s="24"/>
      <c r="N53" s="87"/>
      <c r="O53" s="87"/>
      <c r="P53" s="86"/>
      <c r="Q53" s="70"/>
      <c r="R53" s="70"/>
      <c r="S53" s="70"/>
      <c r="T53" s="70"/>
      <c r="U53" s="86"/>
      <c r="V53" s="88"/>
      <c r="X53" s="20"/>
    </row>
    <row r="54" spans="1:41" s="11" customFormat="1" ht="15">
      <c r="A54" s="5"/>
      <c r="B54" s="5"/>
      <c r="C54" s="5"/>
      <c r="D54" s="5"/>
      <c r="E54" s="5"/>
      <c r="F54" s="5"/>
      <c r="G54" s="5"/>
      <c r="H54" s="5"/>
      <c r="I54" s="134"/>
      <c r="J54" s="134"/>
      <c r="K54" s="5"/>
      <c r="L54" s="24"/>
      <c r="N54" s="87"/>
      <c r="O54" s="87"/>
      <c r="P54" s="86"/>
      <c r="Q54" s="70"/>
      <c r="R54" s="70"/>
      <c r="S54" s="70"/>
      <c r="T54" s="70"/>
      <c r="U54" s="86"/>
      <c r="V54" s="88"/>
      <c r="X54" s="20"/>
    </row>
    <row r="55" spans="1:41" s="11" customFormat="1" ht="15">
      <c r="A55" s="5"/>
      <c r="B55" s="5"/>
      <c r="C55" s="5"/>
      <c r="D55" s="5"/>
      <c r="E55" s="5"/>
      <c r="F55" s="5"/>
      <c r="G55" s="5"/>
      <c r="H55" s="5"/>
      <c r="I55" s="134"/>
      <c r="J55" s="134"/>
      <c r="K55" s="5"/>
      <c r="L55" s="24"/>
      <c r="N55" s="87"/>
      <c r="O55" s="87"/>
      <c r="P55" s="86"/>
      <c r="Q55" s="70"/>
      <c r="R55" s="70"/>
      <c r="S55" s="70"/>
      <c r="T55" s="70"/>
      <c r="U55" s="86"/>
      <c r="V55" s="88"/>
      <c r="X55" s="20"/>
    </row>
    <row r="56" spans="1:41" s="11" customFormat="1" ht="15">
      <c r="A56" s="5"/>
      <c r="B56" s="5"/>
      <c r="C56" s="5"/>
      <c r="D56" s="5"/>
      <c r="E56" s="5"/>
      <c r="F56" s="5"/>
      <c r="G56" s="5"/>
      <c r="H56" s="5"/>
      <c r="I56" s="134"/>
      <c r="J56" s="134"/>
      <c r="K56" s="5"/>
      <c r="L56" s="24"/>
      <c r="N56" s="69"/>
      <c r="O56" s="69"/>
      <c r="P56" s="70"/>
      <c r="Q56" s="70"/>
      <c r="R56" s="70"/>
      <c r="S56" s="70"/>
      <c r="T56" s="70"/>
      <c r="U56" s="70"/>
      <c r="V56" s="85"/>
      <c r="W56" s="18"/>
      <c r="X56" s="10"/>
      <c r="Y56" s="5"/>
      <c r="Z56" s="6"/>
      <c r="AA56" s="6"/>
    </row>
    <row r="57" spans="1:41" s="11" customFormat="1" ht="15">
      <c r="A57" s="5"/>
      <c r="B57" s="5"/>
      <c r="C57" s="5"/>
      <c r="D57" s="5"/>
      <c r="E57" s="5"/>
      <c r="F57" s="5"/>
      <c r="G57" s="5"/>
      <c r="H57" s="5"/>
      <c r="I57" s="134"/>
      <c r="J57" s="134"/>
      <c r="K57" s="5"/>
      <c r="L57" s="24"/>
      <c r="N57" s="87"/>
      <c r="O57" s="87"/>
      <c r="P57" s="86"/>
      <c r="Q57" s="70"/>
      <c r="R57" s="70"/>
      <c r="S57" s="70"/>
      <c r="T57" s="70"/>
      <c r="U57" s="86"/>
      <c r="V57" s="88"/>
      <c r="X57" s="20"/>
    </row>
    <row r="58" spans="1:41" s="11" customFormat="1" ht="15">
      <c r="A58" s="5"/>
      <c r="B58" s="5"/>
      <c r="C58" s="5"/>
      <c r="D58" s="5"/>
      <c r="E58" s="5"/>
      <c r="F58" s="5"/>
      <c r="G58" s="5"/>
      <c r="H58" s="5"/>
      <c r="I58" s="134"/>
      <c r="J58" s="134"/>
      <c r="K58" s="5"/>
      <c r="L58" s="24"/>
      <c r="N58" s="87"/>
      <c r="O58" s="87"/>
      <c r="P58" s="86"/>
      <c r="Q58" s="70"/>
      <c r="R58" s="70"/>
      <c r="S58" s="70"/>
      <c r="T58" s="70"/>
      <c r="U58" s="86"/>
      <c r="V58" s="88"/>
      <c r="X58" s="20"/>
    </row>
    <row r="59" spans="1:41" s="11" customFormat="1" ht="15">
      <c r="A59" s="5"/>
      <c r="B59" s="5"/>
      <c r="C59" s="5"/>
      <c r="D59" s="5"/>
      <c r="E59" s="5"/>
      <c r="F59" s="5"/>
      <c r="G59" s="5"/>
      <c r="H59" s="5"/>
      <c r="I59" s="134"/>
      <c r="J59" s="134"/>
      <c r="K59" s="5"/>
      <c r="L59" s="24"/>
      <c r="N59" s="87"/>
      <c r="O59" s="87"/>
      <c r="P59" s="86"/>
      <c r="Q59" s="70"/>
      <c r="R59" s="70"/>
      <c r="S59" s="70"/>
      <c r="T59" s="70"/>
      <c r="U59" s="86"/>
      <c r="V59" s="88"/>
      <c r="X59" s="20"/>
    </row>
    <row r="60" spans="1:41" s="11" customFormat="1" ht="15">
      <c r="A60" s="5"/>
      <c r="B60" s="5"/>
      <c r="C60" s="5"/>
      <c r="D60" s="5"/>
      <c r="E60" s="5"/>
      <c r="F60" s="5"/>
      <c r="G60" s="5"/>
      <c r="H60" s="5"/>
      <c r="I60" s="134"/>
      <c r="J60" s="134"/>
      <c r="K60" s="5"/>
      <c r="L60" s="24"/>
      <c r="N60" s="87"/>
      <c r="O60" s="87"/>
      <c r="P60" s="86"/>
      <c r="Q60" s="70"/>
      <c r="R60" s="70"/>
      <c r="S60" s="86"/>
      <c r="T60" s="86"/>
      <c r="U60" s="86"/>
      <c r="V60" s="88"/>
      <c r="X60" s="20"/>
    </row>
    <row r="61" spans="1:41" s="11" customFormat="1">
      <c r="A61" s="3"/>
      <c r="B61" s="3"/>
      <c r="C61" s="3"/>
      <c r="D61" s="3"/>
      <c r="E61" s="3"/>
      <c r="F61" s="3"/>
      <c r="G61" s="3"/>
      <c r="H61" s="3"/>
      <c r="I61" s="134"/>
      <c r="J61" s="134"/>
      <c r="K61" s="5"/>
      <c r="L61" s="24"/>
      <c r="M61"/>
      <c r="N61" s="87"/>
      <c r="O61" s="87"/>
      <c r="P61" s="86"/>
      <c r="Q61" s="70"/>
      <c r="R61" s="70"/>
      <c r="S61" s="86"/>
      <c r="T61" s="86"/>
      <c r="U61" s="86"/>
      <c r="V61" s="88"/>
      <c r="X61" s="20"/>
      <c r="AN61" s="8"/>
      <c r="AO61" s="8"/>
    </row>
    <row r="62" spans="1:41" s="11" customFormat="1">
      <c r="A62" s="2"/>
      <c r="B62" s="2"/>
      <c r="C62" s="2"/>
      <c r="D62" s="2"/>
      <c r="E62" s="2"/>
      <c r="F62" s="2"/>
      <c r="G62" s="2"/>
      <c r="H62" s="2"/>
      <c r="I62" s="134"/>
      <c r="J62" s="134"/>
      <c r="K62" s="5"/>
      <c r="L62" s="24"/>
      <c r="M62"/>
      <c r="N62" s="87"/>
      <c r="O62" s="87"/>
      <c r="P62" s="86"/>
      <c r="Q62" s="70"/>
      <c r="R62" s="70"/>
      <c r="S62" s="86"/>
      <c r="T62" s="86"/>
      <c r="U62" s="86"/>
      <c r="V62" s="88"/>
      <c r="X62" s="20"/>
      <c r="AN62" s="8"/>
      <c r="AO62" s="8"/>
    </row>
    <row r="63" spans="1:41" s="11" customFormat="1">
      <c r="A63" s="2"/>
      <c r="B63" s="2"/>
      <c r="C63" s="2"/>
      <c r="D63" s="2"/>
      <c r="E63" s="2"/>
      <c r="F63" s="2"/>
      <c r="G63" s="2"/>
      <c r="H63" s="2"/>
      <c r="I63" s="134"/>
      <c r="J63" s="134"/>
      <c r="K63" s="5"/>
      <c r="L63" s="24"/>
      <c r="M63"/>
      <c r="N63" s="87"/>
      <c r="O63" s="87"/>
      <c r="P63" s="86"/>
      <c r="Q63" s="70"/>
      <c r="R63" s="70"/>
      <c r="S63" s="86"/>
      <c r="T63" s="86"/>
      <c r="U63" s="86"/>
      <c r="V63" s="88"/>
      <c r="X63" s="20"/>
      <c r="AN63" s="8"/>
      <c r="AO63" s="8"/>
    </row>
    <row r="64" spans="1:41" s="11" customFormat="1">
      <c r="A64" s="2"/>
      <c r="B64" s="2"/>
      <c r="C64" s="2"/>
      <c r="D64" s="2"/>
      <c r="E64" s="2"/>
      <c r="F64" s="2"/>
      <c r="G64" s="2"/>
      <c r="H64" s="2"/>
      <c r="I64" s="134"/>
      <c r="J64" s="134"/>
      <c r="K64" s="5"/>
      <c r="L64" s="24"/>
      <c r="M64"/>
      <c r="N64" s="87"/>
      <c r="O64" s="87"/>
      <c r="P64" s="86"/>
      <c r="Q64" s="70"/>
      <c r="R64" s="70"/>
      <c r="S64" s="86"/>
      <c r="T64" s="86"/>
      <c r="U64" s="86"/>
      <c r="V64" s="88"/>
      <c r="X64" s="20"/>
      <c r="AN64" s="8"/>
      <c r="AO64" s="8"/>
    </row>
    <row r="65" spans="1:41" s="11" customFormat="1">
      <c r="A65" s="2"/>
      <c r="B65" s="2"/>
      <c r="C65" s="2"/>
      <c r="D65" s="2"/>
      <c r="E65" s="2"/>
      <c r="F65" s="2"/>
      <c r="G65" s="2"/>
      <c r="H65" s="2"/>
      <c r="I65" s="134"/>
      <c r="J65" s="134"/>
      <c r="K65" s="5"/>
      <c r="L65" s="24"/>
      <c r="M65"/>
      <c r="N65" s="87"/>
      <c r="O65" s="87"/>
      <c r="P65" s="86"/>
      <c r="Q65" s="70"/>
      <c r="R65" s="70"/>
      <c r="S65" s="86"/>
      <c r="T65" s="86"/>
      <c r="U65" s="86"/>
      <c r="V65" s="88"/>
      <c r="X65" s="20"/>
      <c r="AN65" s="8"/>
      <c r="AO65" s="8"/>
    </row>
    <row r="66" spans="1:41" s="86" customFormat="1">
      <c r="A66" s="2"/>
      <c r="B66" s="2"/>
      <c r="C66" s="2"/>
      <c r="D66" s="2"/>
      <c r="E66" s="2"/>
      <c r="F66" s="2"/>
      <c r="G66" s="2"/>
      <c r="H66" s="2"/>
      <c r="I66" s="134"/>
      <c r="J66" s="134"/>
      <c r="K66" s="5"/>
      <c r="L66" s="24"/>
      <c r="M66"/>
      <c r="N66" s="87"/>
      <c r="O66" s="87"/>
      <c r="Q66" s="70"/>
      <c r="R66" s="70"/>
      <c r="V66" s="88"/>
      <c r="W66" s="11"/>
      <c r="X66" s="20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8"/>
      <c r="AO66" s="8"/>
    </row>
    <row r="67" spans="1:41" s="86" customFormat="1">
      <c r="A67" s="2"/>
      <c r="B67" s="2"/>
      <c r="C67" s="2"/>
      <c r="D67" s="2"/>
      <c r="E67" s="2"/>
      <c r="F67" s="2"/>
      <c r="G67" s="2"/>
      <c r="H67" s="2"/>
      <c r="I67" s="134"/>
      <c r="J67" s="134"/>
      <c r="K67" s="5"/>
      <c r="L67" s="24"/>
      <c r="M67"/>
      <c r="N67" s="87"/>
      <c r="O67" s="87"/>
      <c r="Q67" s="70"/>
      <c r="R67" s="70"/>
      <c r="V67" s="88"/>
      <c r="W67" s="11"/>
      <c r="X67" s="20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8"/>
      <c r="AO67" s="8"/>
    </row>
    <row r="68" spans="1:41" s="86" customFormat="1">
      <c r="A68" s="2"/>
      <c r="B68" s="2"/>
      <c r="C68" s="2"/>
      <c r="D68" s="2"/>
      <c r="E68" s="2"/>
      <c r="F68" s="2"/>
      <c r="G68" s="2"/>
      <c r="H68" s="2"/>
      <c r="I68" s="134"/>
      <c r="J68" s="134"/>
      <c r="K68" s="5"/>
      <c r="L68" s="24"/>
      <c r="M68"/>
      <c r="N68" s="87"/>
      <c r="O68" s="87"/>
      <c r="Q68" s="70"/>
      <c r="R68" s="70"/>
      <c r="V68" s="88"/>
      <c r="W68" s="11"/>
      <c r="X68" s="20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8"/>
      <c r="AO68" s="8"/>
    </row>
    <row r="69" spans="1:41" s="86" customFormat="1">
      <c r="A69" s="2"/>
      <c r="B69" s="2"/>
      <c r="C69" s="2"/>
      <c r="D69" s="2"/>
      <c r="E69" s="2"/>
      <c r="F69" s="2"/>
      <c r="G69" s="2"/>
      <c r="H69" s="2"/>
      <c r="I69" s="134"/>
      <c r="J69" s="134"/>
      <c r="K69" s="5"/>
      <c r="L69" s="24"/>
      <c r="M69"/>
      <c r="N69" s="87"/>
      <c r="O69" s="87"/>
      <c r="Q69" s="70"/>
      <c r="R69" s="70"/>
      <c r="V69" s="88"/>
      <c r="W69" s="11"/>
      <c r="X69" s="20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8"/>
      <c r="AO69" s="8"/>
    </row>
    <row r="70" spans="1:41" s="86" customFormat="1">
      <c r="A70" s="2"/>
      <c r="B70" s="2"/>
      <c r="C70" s="2"/>
      <c r="D70" s="2"/>
      <c r="E70" s="2"/>
      <c r="F70" s="2"/>
      <c r="G70" s="2"/>
      <c r="H70" s="2"/>
      <c r="I70" s="134"/>
      <c r="J70" s="134"/>
      <c r="K70" s="5"/>
      <c r="L70" s="24"/>
      <c r="M70"/>
      <c r="N70" s="87"/>
      <c r="O70" s="87"/>
      <c r="Q70" s="70"/>
      <c r="R70" s="70"/>
      <c r="V70" s="88"/>
      <c r="W70" s="11"/>
      <c r="X70" s="20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8"/>
      <c r="AO70" s="8"/>
    </row>
    <row r="71" spans="1:41" s="86" customFormat="1">
      <c r="A71" s="2"/>
      <c r="B71" s="2"/>
      <c r="C71" s="2"/>
      <c r="D71" s="2"/>
      <c r="E71" s="2"/>
      <c r="F71" s="2"/>
      <c r="G71" s="2"/>
      <c r="H71" s="2"/>
      <c r="I71" s="139"/>
      <c r="J71" s="139"/>
      <c r="K71" s="113"/>
      <c r="L71" s="66"/>
      <c r="M71"/>
      <c r="N71" s="87"/>
      <c r="O71" s="87"/>
      <c r="Q71" s="70"/>
      <c r="R71" s="70"/>
      <c r="V71" s="88"/>
      <c r="W71" s="11"/>
      <c r="X71" s="20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8"/>
      <c r="AO71" s="8"/>
    </row>
    <row r="72" spans="1:41" s="86" customFormat="1">
      <c r="A72" s="2"/>
      <c r="B72" s="2"/>
      <c r="C72" s="2"/>
      <c r="D72" s="2"/>
      <c r="E72" s="2"/>
      <c r="F72" s="2"/>
      <c r="G72" s="2"/>
      <c r="H72" s="2"/>
      <c r="I72" s="102"/>
      <c r="J72" s="102"/>
      <c r="K72" s="114"/>
      <c r="L72" s="67"/>
      <c r="M72"/>
      <c r="N72" s="87"/>
      <c r="O72" s="87"/>
      <c r="Q72" s="70"/>
      <c r="R72" s="70"/>
      <c r="V72" s="88"/>
      <c r="W72" s="11"/>
      <c r="X72" s="20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8"/>
      <c r="AO72" s="8"/>
    </row>
    <row r="73" spans="1:41" s="86" customFormat="1">
      <c r="A73" s="2"/>
      <c r="B73" s="2"/>
      <c r="C73" s="2"/>
      <c r="D73" s="2"/>
      <c r="E73" s="2"/>
      <c r="F73" s="2"/>
      <c r="G73" s="2"/>
      <c r="H73" s="2"/>
      <c r="I73" s="139"/>
      <c r="J73" s="139"/>
      <c r="K73" s="113"/>
      <c r="L73" s="66"/>
      <c r="M73"/>
      <c r="N73" s="87"/>
      <c r="O73" s="87"/>
      <c r="Q73" s="70"/>
      <c r="R73" s="70"/>
      <c r="V73" s="88"/>
      <c r="W73" s="11"/>
      <c r="X73" s="20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8"/>
      <c r="AO73" s="8"/>
    </row>
    <row r="74" spans="1:41" s="86" customFormat="1">
      <c r="A74" s="2"/>
      <c r="B74" s="2"/>
      <c r="C74" s="2"/>
      <c r="D74" s="2"/>
      <c r="E74" s="2"/>
      <c r="F74" s="2"/>
      <c r="G74" s="2"/>
      <c r="H74" s="2"/>
      <c r="I74" s="102"/>
      <c r="J74" s="102"/>
      <c r="K74" s="114"/>
      <c r="L74" s="67"/>
      <c r="M74"/>
      <c r="N74" s="87"/>
      <c r="O74" s="87"/>
      <c r="Q74" s="70"/>
      <c r="R74" s="70"/>
      <c r="V74" s="88"/>
      <c r="W74" s="11"/>
      <c r="X74" s="20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8"/>
      <c r="AO74" s="8"/>
    </row>
    <row r="75" spans="1:41" s="86" customFormat="1">
      <c r="A75" s="2"/>
      <c r="B75" s="2"/>
      <c r="C75" s="2"/>
      <c r="D75" s="2"/>
      <c r="E75" s="2"/>
      <c r="F75" s="2"/>
      <c r="G75" s="2"/>
      <c r="H75" s="2"/>
      <c r="I75" s="140"/>
      <c r="J75" s="140"/>
      <c r="K75" s="115"/>
      <c r="L75" s="68"/>
      <c r="M75"/>
      <c r="N75" s="87"/>
      <c r="O75" s="87"/>
      <c r="Q75" s="70"/>
      <c r="R75" s="70"/>
      <c r="V75" s="88"/>
      <c r="W75" s="11"/>
      <c r="X75" s="20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8"/>
      <c r="AO75" s="8"/>
    </row>
    <row r="76" spans="1:41" s="86" customFormat="1">
      <c r="A76" s="2"/>
      <c r="B76" s="2"/>
      <c r="C76" s="2"/>
      <c r="D76" s="2"/>
      <c r="E76" s="2"/>
      <c r="F76" s="2"/>
      <c r="G76" s="2"/>
      <c r="H76" s="2"/>
      <c r="I76" s="140"/>
      <c r="J76" s="140"/>
      <c r="K76" s="115"/>
      <c r="L76" s="68"/>
      <c r="M76"/>
      <c r="N76" s="87"/>
      <c r="O76" s="87"/>
      <c r="Q76" s="70"/>
      <c r="R76" s="70"/>
      <c r="V76" s="88"/>
      <c r="W76" s="11"/>
      <c r="X76" s="20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8"/>
      <c r="AO76" s="8"/>
    </row>
    <row r="77" spans="1:41" s="86" customFormat="1">
      <c r="A77" s="2"/>
      <c r="B77" s="2"/>
      <c r="C77" s="2"/>
      <c r="D77" s="2"/>
      <c r="E77" s="2"/>
      <c r="F77" s="2"/>
      <c r="G77" s="2"/>
      <c r="H77" s="2"/>
      <c r="I77" s="140"/>
      <c r="J77" s="140"/>
      <c r="K77" s="115"/>
      <c r="L77" s="68"/>
      <c r="M77"/>
      <c r="N77" s="87"/>
      <c r="O77" s="87"/>
      <c r="Q77" s="70"/>
      <c r="R77" s="70"/>
      <c r="V77" s="88"/>
      <c r="W77" s="11"/>
      <c r="X77" s="20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8"/>
      <c r="AO77" s="8"/>
    </row>
    <row r="78" spans="1:41" s="86" customFormat="1">
      <c r="A78" s="2"/>
      <c r="B78" s="2"/>
      <c r="C78" s="2"/>
      <c r="D78" s="2"/>
      <c r="E78" s="2"/>
      <c r="F78" s="2"/>
      <c r="G78" s="2"/>
      <c r="H78" s="2"/>
      <c r="I78" s="140"/>
      <c r="J78" s="140"/>
      <c r="K78" s="115"/>
      <c r="L78" s="68"/>
      <c r="M78"/>
      <c r="N78" s="87"/>
      <c r="O78" s="87"/>
      <c r="Q78" s="70"/>
      <c r="R78" s="70"/>
      <c r="V78" s="88"/>
      <c r="W78" s="11"/>
      <c r="X78" s="20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8"/>
      <c r="AO78" s="8"/>
    </row>
    <row r="79" spans="1:41" s="86" customFormat="1">
      <c r="A79" s="8"/>
      <c r="B79" s="8"/>
      <c r="C79" s="8"/>
      <c r="D79" s="8"/>
      <c r="E79" s="8"/>
      <c r="F79" s="8"/>
      <c r="G79" s="8"/>
      <c r="H79" s="8"/>
      <c r="I79" s="141"/>
      <c r="J79" s="141"/>
      <c r="K79" s="8"/>
      <c r="L79" s="24"/>
      <c r="M79"/>
      <c r="N79" s="87"/>
      <c r="O79" s="87"/>
      <c r="Q79" s="91"/>
      <c r="R79" s="91"/>
      <c r="V79" s="88"/>
      <c r="W79" s="11"/>
      <c r="X79" s="20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8"/>
      <c r="AO79" s="8"/>
    </row>
    <row r="80" spans="1:41" s="86" customFormat="1">
      <c r="A80" s="8"/>
      <c r="B80" s="8"/>
      <c r="C80" s="8"/>
      <c r="D80" s="8"/>
      <c r="E80" s="8"/>
      <c r="F80" s="8"/>
      <c r="G80" s="8"/>
      <c r="H80" s="8"/>
      <c r="I80" s="141"/>
      <c r="J80" s="141"/>
      <c r="K80" s="8"/>
      <c r="L80" s="24"/>
      <c r="M80"/>
      <c r="N80" s="87"/>
      <c r="O80" s="87"/>
      <c r="Q80" s="91"/>
      <c r="R80" s="91"/>
      <c r="V80" s="88"/>
      <c r="W80" s="11"/>
      <c r="X80" s="20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8"/>
      <c r="AO80" s="8"/>
    </row>
    <row r="81" spans="1:41" s="86" customFormat="1">
      <c r="A81" s="8"/>
      <c r="B81" s="8"/>
      <c r="C81" s="8"/>
      <c r="D81" s="8"/>
      <c r="E81" s="8"/>
      <c r="F81" s="8"/>
      <c r="G81" s="8"/>
      <c r="H81" s="8"/>
      <c r="I81" s="141"/>
      <c r="J81" s="141"/>
      <c r="K81" s="8"/>
      <c r="L81" s="24"/>
      <c r="M81"/>
      <c r="N81" s="87"/>
      <c r="O81" s="87"/>
      <c r="Q81" s="91"/>
      <c r="R81" s="91"/>
      <c r="V81" s="88"/>
      <c r="W81" s="11"/>
      <c r="X81" s="20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8"/>
      <c r="AO81" s="8"/>
    </row>
    <row r="82" spans="1:41" s="86" customFormat="1">
      <c r="A82" s="8"/>
      <c r="B82" s="8"/>
      <c r="C82" s="8"/>
      <c r="D82" s="8"/>
      <c r="E82" s="8"/>
      <c r="F82" s="8"/>
      <c r="G82" s="8"/>
      <c r="H82" s="8"/>
      <c r="I82" s="141"/>
      <c r="J82" s="141"/>
      <c r="K82" s="8"/>
      <c r="L82" s="24"/>
      <c r="M82"/>
      <c r="N82" s="87"/>
      <c r="O82" s="87"/>
      <c r="Q82" s="91"/>
      <c r="R82" s="91"/>
      <c r="V82" s="88"/>
      <c r="W82" s="11"/>
      <c r="X82" s="20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8"/>
      <c r="AO82" s="8"/>
    </row>
    <row r="83" spans="1:41" s="86" customFormat="1">
      <c r="A83" s="8"/>
      <c r="B83" s="8"/>
      <c r="C83" s="8"/>
      <c r="D83" s="8"/>
      <c r="E83" s="8"/>
      <c r="F83" s="8"/>
      <c r="G83" s="8"/>
      <c r="H83" s="8"/>
      <c r="I83" s="141"/>
      <c r="J83" s="141"/>
      <c r="K83" s="8"/>
      <c r="L83" s="24"/>
      <c r="M83"/>
      <c r="N83" s="87"/>
      <c r="O83" s="87"/>
      <c r="Q83" s="91"/>
      <c r="R83" s="91"/>
      <c r="V83" s="88"/>
      <c r="W83" s="11"/>
      <c r="X83" s="20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8"/>
      <c r="AO83" s="8"/>
    </row>
    <row r="84" spans="1:41" s="86" customFormat="1">
      <c r="A84" s="8"/>
      <c r="B84" s="8"/>
      <c r="C84" s="8"/>
      <c r="D84" s="8"/>
      <c r="E84" s="8"/>
      <c r="F84" s="8"/>
      <c r="G84" s="8"/>
      <c r="H84" s="8"/>
      <c r="I84" s="141"/>
      <c r="J84" s="141"/>
      <c r="K84" s="8"/>
      <c r="L84" s="24"/>
      <c r="M84"/>
      <c r="N84" s="87"/>
      <c r="O84" s="87"/>
      <c r="Q84" s="91"/>
      <c r="R84" s="91"/>
      <c r="V84" s="88"/>
      <c r="W84" s="11"/>
      <c r="X84" s="20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8"/>
      <c r="AO84" s="8"/>
    </row>
    <row r="85" spans="1:41" s="86" customFormat="1">
      <c r="A85" s="8"/>
      <c r="B85" s="8"/>
      <c r="C85" s="8"/>
      <c r="D85" s="8"/>
      <c r="E85" s="8"/>
      <c r="F85" s="8"/>
      <c r="G85" s="8"/>
      <c r="H85" s="8"/>
      <c r="I85" s="141"/>
      <c r="J85" s="141"/>
      <c r="K85" s="8"/>
      <c r="L85" s="24"/>
      <c r="M85"/>
      <c r="N85" s="87"/>
      <c r="O85" s="87"/>
      <c r="Q85" s="91"/>
      <c r="R85" s="91"/>
      <c r="V85" s="88"/>
      <c r="W85" s="11"/>
      <c r="X85" s="20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8"/>
      <c r="AO85" s="8"/>
    </row>
    <row r="86" spans="1:41" s="86" customFormat="1">
      <c r="A86" s="8"/>
      <c r="B86" s="8"/>
      <c r="C86" s="8"/>
      <c r="D86" s="8"/>
      <c r="E86" s="8"/>
      <c r="F86" s="8"/>
      <c r="G86" s="8"/>
      <c r="H86" s="8"/>
      <c r="I86" s="141"/>
      <c r="J86" s="141"/>
      <c r="K86" s="8"/>
      <c r="L86" s="24"/>
      <c r="M86"/>
      <c r="N86" s="87"/>
      <c r="O86" s="87"/>
      <c r="Q86" s="91"/>
      <c r="R86" s="91"/>
      <c r="V86" s="88"/>
      <c r="W86" s="11"/>
      <c r="X86" s="20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8"/>
      <c r="AO86" s="8"/>
    </row>
    <row r="87" spans="1:41" s="86" customFormat="1">
      <c r="A87" s="8"/>
      <c r="B87" s="8"/>
      <c r="C87" s="8"/>
      <c r="D87" s="8"/>
      <c r="E87" s="8"/>
      <c r="F87" s="8"/>
      <c r="G87" s="8"/>
      <c r="H87" s="8"/>
      <c r="I87" s="141"/>
      <c r="J87" s="141"/>
      <c r="K87" s="8"/>
      <c r="L87" s="24"/>
      <c r="M87"/>
      <c r="N87" s="87"/>
      <c r="O87" s="87"/>
      <c r="Q87" s="91"/>
      <c r="R87" s="91"/>
      <c r="V87" s="88"/>
      <c r="W87" s="11"/>
      <c r="X87" s="20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8"/>
      <c r="AO87" s="8"/>
    </row>
    <row r="88" spans="1:41" s="86" customFormat="1">
      <c r="A88" s="8"/>
      <c r="B88" s="8"/>
      <c r="C88" s="8"/>
      <c r="D88" s="8"/>
      <c r="E88" s="8"/>
      <c r="F88" s="8"/>
      <c r="G88" s="8"/>
      <c r="H88" s="8"/>
      <c r="I88" s="141"/>
      <c r="J88" s="141"/>
      <c r="K88" s="8"/>
      <c r="L88" s="24"/>
      <c r="M88"/>
      <c r="N88" s="87"/>
      <c r="O88" s="87"/>
      <c r="Q88" s="91"/>
      <c r="R88" s="91"/>
      <c r="V88" s="88"/>
      <c r="W88" s="11"/>
      <c r="X88" s="20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8"/>
      <c r="AO88" s="8"/>
    </row>
    <row r="89" spans="1:41" s="86" customFormat="1">
      <c r="A89" s="8"/>
      <c r="B89" s="8"/>
      <c r="C89" s="8"/>
      <c r="D89" s="8"/>
      <c r="E89" s="8"/>
      <c r="F89" s="8"/>
      <c r="G89" s="8"/>
      <c r="H89" s="8"/>
      <c r="I89" s="141"/>
      <c r="J89" s="141"/>
      <c r="K89" s="8"/>
      <c r="L89" s="24"/>
      <c r="M89"/>
      <c r="N89" s="87"/>
      <c r="O89" s="87"/>
      <c r="Q89" s="91"/>
      <c r="R89" s="91"/>
      <c r="V89" s="88"/>
      <c r="W89" s="11"/>
      <c r="X89" s="20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8"/>
      <c r="AO89" s="8"/>
    </row>
    <row r="90" spans="1:41" s="86" customFormat="1">
      <c r="A90" s="8"/>
      <c r="B90" s="8"/>
      <c r="C90" s="8"/>
      <c r="D90" s="8"/>
      <c r="E90" s="8"/>
      <c r="F90" s="8"/>
      <c r="G90" s="8"/>
      <c r="H90" s="8"/>
      <c r="I90" s="141"/>
      <c r="J90" s="141"/>
      <c r="K90" s="8"/>
      <c r="L90" s="24"/>
      <c r="M90"/>
      <c r="N90" s="87"/>
      <c r="O90" s="87"/>
      <c r="Q90" s="91"/>
      <c r="R90" s="91"/>
      <c r="V90" s="88"/>
      <c r="W90" s="11"/>
      <c r="X90" s="20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8"/>
      <c r="AO90" s="8"/>
    </row>
    <row r="91" spans="1:41" s="86" customFormat="1">
      <c r="A91" s="8"/>
      <c r="B91" s="8"/>
      <c r="C91" s="8"/>
      <c r="D91" s="8"/>
      <c r="E91" s="8"/>
      <c r="F91" s="8"/>
      <c r="G91" s="8"/>
      <c r="H91" s="8"/>
      <c r="I91" s="141"/>
      <c r="J91" s="141"/>
      <c r="K91" s="8"/>
      <c r="L91" s="24"/>
      <c r="M91"/>
      <c r="N91" s="87"/>
      <c r="O91" s="87"/>
      <c r="Q91" s="91"/>
      <c r="R91" s="91"/>
      <c r="V91" s="88"/>
      <c r="W91" s="11"/>
      <c r="X91" s="20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8"/>
      <c r="AO91" s="8"/>
    </row>
    <row r="92" spans="1:41" s="86" customFormat="1">
      <c r="A92" s="8"/>
      <c r="B92" s="8"/>
      <c r="C92" s="8"/>
      <c r="D92" s="8"/>
      <c r="E92" s="8"/>
      <c r="F92" s="8"/>
      <c r="G92" s="8"/>
      <c r="H92" s="8"/>
      <c r="I92" s="141"/>
      <c r="J92" s="141"/>
      <c r="K92" s="8"/>
      <c r="L92" s="24"/>
      <c r="M92"/>
      <c r="N92" s="87"/>
      <c r="O92" s="87"/>
      <c r="Q92" s="91"/>
      <c r="R92" s="91"/>
      <c r="V92" s="88"/>
      <c r="W92" s="11"/>
      <c r="X92" s="20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8"/>
      <c r="AO92" s="8"/>
    </row>
    <row r="93" spans="1:41" s="86" customFormat="1">
      <c r="A93" s="8"/>
      <c r="B93" s="8"/>
      <c r="C93" s="8"/>
      <c r="D93" s="8"/>
      <c r="E93" s="8"/>
      <c r="F93" s="8"/>
      <c r="G93" s="8"/>
      <c r="H93" s="8"/>
      <c r="I93" s="141"/>
      <c r="J93" s="141"/>
      <c r="K93" s="8"/>
      <c r="L93" s="24"/>
      <c r="M93"/>
      <c r="N93" s="87"/>
      <c r="O93" s="87"/>
      <c r="Q93" s="91"/>
      <c r="R93" s="91"/>
      <c r="V93" s="88"/>
      <c r="W93" s="11"/>
      <c r="X93" s="20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8"/>
      <c r="AO93" s="8"/>
    </row>
    <row r="94" spans="1:41" s="86" customFormat="1">
      <c r="A94" s="8"/>
      <c r="B94" s="8"/>
      <c r="C94" s="8"/>
      <c r="D94" s="8"/>
      <c r="E94" s="8"/>
      <c r="F94" s="8"/>
      <c r="G94" s="8"/>
      <c r="H94" s="8"/>
      <c r="I94" s="141"/>
      <c r="J94" s="141"/>
      <c r="K94" s="8"/>
      <c r="L94" s="24"/>
      <c r="M94"/>
      <c r="N94" s="87"/>
      <c r="O94" s="87"/>
      <c r="Q94" s="91"/>
      <c r="R94" s="91"/>
      <c r="V94" s="88"/>
      <c r="W94" s="11"/>
      <c r="X94" s="20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8"/>
      <c r="AO94" s="8"/>
    </row>
    <row r="95" spans="1:41" s="86" customFormat="1">
      <c r="A95" s="8"/>
      <c r="B95" s="8"/>
      <c r="C95" s="8"/>
      <c r="D95" s="8"/>
      <c r="E95" s="8"/>
      <c r="F95" s="8"/>
      <c r="G95" s="8"/>
      <c r="H95" s="8"/>
      <c r="I95" s="141"/>
      <c r="J95" s="141"/>
      <c r="K95" s="8"/>
      <c r="L95" s="24"/>
      <c r="M95"/>
      <c r="N95" s="87"/>
      <c r="O95" s="87"/>
      <c r="Q95" s="91"/>
      <c r="R95" s="91"/>
      <c r="V95" s="88"/>
      <c r="W95" s="11"/>
      <c r="X95" s="20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8"/>
      <c r="AO95" s="8"/>
    </row>
    <row r="96" spans="1:41" s="86" customFormat="1">
      <c r="A96" s="8"/>
      <c r="B96" s="8"/>
      <c r="C96" s="8"/>
      <c r="D96" s="8"/>
      <c r="E96" s="8"/>
      <c r="F96" s="8"/>
      <c r="G96" s="8"/>
      <c r="H96" s="8"/>
      <c r="I96" s="141"/>
      <c r="J96" s="141"/>
      <c r="K96" s="8"/>
      <c r="L96" s="24"/>
      <c r="M96"/>
      <c r="N96" s="87"/>
      <c r="O96" s="87"/>
      <c r="Q96" s="91"/>
      <c r="R96" s="91"/>
      <c r="V96" s="88"/>
      <c r="W96" s="11"/>
      <c r="X96" s="20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8"/>
      <c r="AO96" s="8"/>
    </row>
    <row r="97" spans="1:41" s="86" customFormat="1">
      <c r="A97" s="8"/>
      <c r="B97" s="8"/>
      <c r="C97" s="8"/>
      <c r="D97" s="8"/>
      <c r="E97" s="8"/>
      <c r="F97" s="8"/>
      <c r="G97" s="8"/>
      <c r="H97" s="8"/>
      <c r="I97" s="141"/>
      <c r="J97" s="141"/>
      <c r="K97" s="8"/>
      <c r="L97" s="24"/>
      <c r="M97"/>
      <c r="N97" s="87"/>
      <c r="O97" s="87"/>
      <c r="Q97" s="91"/>
      <c r="R97" s="91"/>
      <c r="V97" s="88"/>
      <c r="W97" s="11"/>
      <c r="X97" s="20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8"/>
      <c r="AO97" s="8"/>
    </row>
    <row r="98" spans="1:41" s="86" customFormat="1">
      <c r="A98" s="8"/>
      <c r="B98" s="8"/>
      <c r="C98" s="8"/>
      <c r="D98" s="8"/>
      <c r="E98" s="8"/>
      <c r="F98" s="8"/>
      <c r="G98" s="8"/>
      <c r="H98" s="8"/>
      <c r="I98" s="141"/>
      <c r="J98" s="141"/>
      <c r="K98" s="8"/>
      <c r="L98" s="24"/>
      <c r="M98"/>
      <c r="N98" s="87"/>
      <c r="O98" s="87"/>
      <c r="Q98" s="91"/>
      <c r="R98" s="91"/>
      <c r="V98" s="88"/>
      <c r="W98" s="11"/>
      <c r="X98" s="20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8"/>
      <c r="AO98" s="8"/>
    </row>
    <row r="99" spans="1:41" s="86" customFormat="1">
      <c r="A99" s="8"/>
      <c r="B99" s="8"/>
      <c r="C99" s="8"/>
      <c r="D99" s="8"/>
      <c r="E99" s="8"/>
      <c r="F99" s="8"/>
      <c r="G99" s="8"/>
      <c r="H99" s="8"/>
      <c r="I99" s="141"/>
      <c r="J99" s="141"/>
      <c r="K99" s="8"/>
      <c r="L99" s="21"/>
      <c r="M99"/>
      <c r="N99" s="87"/>
      <c r="O99" s="87"/>
      <c r="Q99" s="91"/>
      <c r="R99" s="91"/>
      <c r="V99" s="88"/>
      <c r="W99" s="11"/>
      <c r="X99" s="20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8"/>
      <c r="AO99" s="8"/>
    </row>
  </sheetData>
  <mergeCells count="9">
    <mergeCell ref="N28:N30"/>
    <mergeCell ref="O28:O30"/>
    <mergeCell ref="O31:O33"/>
    <mergeCell ref="G14:H14"/>
    <mergeCell ref="O16:O17"/>
    <mergeCell ref="N18:N19"/>
    <mergeCell ref="O18:O19"/>
    <mergeCell ref="N22:N23"/>
    <mergeCell ref="O22:O23"/>
  </mergeCells>
  <pageMargins left="0.25" right="0.25" top="0.75" bottom="0.75" header="0.3" footer="0.3"/>
  <pageSetup paperSize="9" scale="7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B475D3-5CD6-4CA5-B570-1280235FC83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939dbf7-a5b3-4eeb-9dff-eb084b7b473e"/>
    <ds:schemaRef ds:uri="0dddf3cb-0bd4-4e55-ab2c-5abd4ce7580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95077-2C4F-43AF-A6B2-B4860B811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Manual version 26092019</vt:lpstr>
      <vt:lpstr>Electric version</vt:lpstr>
      <vt:lpstr>Manual version</vt:lpstr>
      <vt:lpstr>'Electric version'!Print_Area</vt:lpstr>
      <vt:lpstr>'Manual version'!Print_Area</vt:lpstr>
      <vt:lpstr>'Manual version 26092019'!Print_Area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Satchell</dc:creator>
  <cp:lastModifiedBy>Leeana Taft</cp:lastModifiedBy>
  <cp:lastPrinted>2019-10-16T11:14:23Z</cp:lastPrinted>
  <dcterms:created xsi:type="dcterms:W3CDTF">2018-06-08T14:14:02Z</dcterms:created>
  <dcterms:modified xsi:type="dcterms:W3CDTF">2019-10-16T11:16:15Z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3072">
    <vt:lpwstr>35</vt:lpwstr>
  </property>
</Properties>
</file>