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71d4b9400286c8/Desktop/"/>
    </mc:Choice>
  </mc:AlternateContent>
  <xr:revisionPtr revIDLastSave="313" documentId="8_{A46FC1DF-4E61-43BC-8DFC-7EE35D6BB377}" xr6:coauthVersionLast="47" xr6:coauthVersionMax="47" xr10:uidLastSave="{E1ED73B3-DDC6-4566-AAA4-5B0D77CB8075}"/>
  <bookViews>
    <workbookView xWindow="28680" yWindow="-120" windowWidth="29040" windowHeight="15720" xr2:uid="{5909CC2E-1903-4A10-A1E0-F8198E6481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19" i="1"/>
  <c r="G20" i="1"/>
  <c r="G21" i="1"/>
  <c r="G22" i="1"/>
  <c r="G18" i="1"/>
  <c r="G4" i="1"/>
  <c r="G5" i="1"/>
  <c r="G6" i="1"/>
  <c r="H6" i="1" s="1"/>
  <c r="G3" i="1"/>
  <c r="E22" i="1"/>
  <c r="E19" i="1"/>
  <c r="L45" i="1"/>
  <c r="J46" i="1"/>
  <c r="I46" i="1"/>
  <c r="G46" i="1"/>
  <c r="E46" i="1"/>
  <c r="I45" i="1"/>
  <c r="G45" i="1"/>
  <c r="E45" i="1"/>
  <c r="J44" i="1"/>
  <c r="I44" i="1"/>
  <c r="E44" i="1"/>
  <c r="G44" i="1" s="1"/>
  <c r="J43" i="1"/>
  <c r="I43" i="1"/>
  <c r="G43" i="1"/>
  <c r="E43" i="1"/>
  <c r="I42" i="1"/>
  <c r="I38" i="1"/>
  <c r="J38" i="1" s="1"/>
  <c r="I40" i="1"/>
  <c r="I41" i="1"/>
  <c r="J41" i="1" s="1"/>
  <c r="I39" i="1"/>
  <c r="E39" i="1"/>
  <c r="E40" i="1"/>
  <c r="E41" i="1"/>
  <c r="E42" i="1"/>
  <c r="G39" i="1"/>
  <c r="G40" i="1"/>
  <c r="G41" i="1"/>
  <c r="G42" i="1"/>
  <c r="G38" i="1"/>
  <c r="E38" i="1"/>
  <c r="F33" i="1"/>
  <c r="H33" i="1" s="1"/>
  <c r="K33" i="1"/>
  <c r="J33" i="1"/>
  <c r="F32" i="1"/>
  <c r="H32" i="1" s="1"/>
  <c r="D33" i="1"/>
  <c r="D32" i="1"/>
  <c r="J32" i="1"/>
  <c r="K32" i="1" s="1"/>
  <c r="K31" i="1"/>
  <c r="J31" i="1"/>
  <c r="H31" i="1"/>
  <c r="F31" i="1"/>
  <c r="D31" i="1"/>
  <c r="H4" i="1"/>
  <c r="H5" i="1"/>
  <c r="K5" i="1" s="1"/>
  <c r="E14" i="1"/>
  <c r="E13" i="1"/>
  <c r="E12" i="1"/>
  <c r="E11" i="1"/>
  <c r="E10" i="1"/>
  <c r="E9" i="1"/>
  <c r="D18" i="1"/>
  <c r="H3" i="1"/>
  <c r="D4" i="1"/>
  <c r="D5" i="1"/>
  <c r="D6" i="1"/>
  <c r="D3" i="1"/>
  <c r="D25" i="1"/>
  <c r="D22" i="1"/>
  <c r="D21" i="1"/>
  <c r="D20" i="1"/>
  <c r="D26" i="1"/>
  <c r="D19" i="1"/>
  <c r="K4" i="1" l="1"/>
  <c r="J40" i="1"/>
  <c r="D23" i="1"/>
</calcChain>
</file>

<file path=xl/sharedStrings.xml><?xml version="1.0" encoding="utf-8"?>
<sst xmlns="http://schemas.openxmlformats.org/spreadsheetml/2006/main" count="62" uniqueCount="45">
  <si>
    <t>CURTAINS</t>
  </si>
  <si>
    <t>Lounge</t>
  </si>
  <si>
    <t>Aurora Silk White Gold</t>
  </si>
  <si>
    <t>Pearl Cream</t>
  </si>
  <si>
    <t>Dining</t>
  </si>
  <si>
    <t>Playroom</t>
  </si>
  <si>
    <t>Kitchen</t>
  </si>
  <si>
    <t>Bed 1</t>
  </si>
  <si>
    <t>Aurora Silk Solar Wind</t>
  </si>
  <si>
    <t>Bed 4</t>
  </si>
  <si>
    <t>Bed 5</t>
  </si>
  <si>
    <t>Pearl French Grey</t>
  </si>
  <si>
    <t>Pearl Oyster</t>
  </si>
  <si>
    <t>VOILES</t>
  </si>
  <si>
    <t>Width</t>
  </si>
  <si>
    <t>Aurora Silk Tundra</t>
  </si>
  <si>
    <t>Widths</t>
  </si>
  <si>
    <t>Fab Qty</t>
  </si>
  <si>
    <t>Recess Drop</t>
  </si>
  <si>
    <t>Curtain F/S</t>
  </si>
  <si>
    <t>x 2.1</t>
  </si>
  <si>
    <t>Romans</t>
  </si>
  <si>
    <t>Dressing</t>
  </si>
  <si>
    <t>Ensuite</t>
  </si>
  <si>
    <t>Lozenge Col 2</t>
  </si>
  <si>
    <t>Bathroom</t>
  </si>
  <si>
    <t>Mineral Silk Quicksilver</t>
  </si>
  <si>
    <t>Landing</t>
  </si>
  <si>
    <t>Tanabe Brass</t>
  </si>
  <si>
    <t>Bed 2</t>
  </si>
  <si>
    <t>Glimmer Natural</t>
  </si>
  <si>
    <t>Kaleidoscope Auriel</t>
  </si>
  <si>
    <t>Trebeck Spa</t>
  </si>
  <si>
    <t>Drop</t>
  </si>
  <si>
    <t>PR</t>
  </si>
  <si>
    <t>Cut Drop</t>
  </si>
  <si>
    <t>Analiese blush</t>
  </si>
  <si>
    <t>Delphine blush</t>
  </si>
  <si>
    <t>Giovani Riviera</t>
  </si>
  <si>
    <t>Usoko Rust/marine</t>
  </si>
  <si>
    <t>Widtrh</t>
  </si>
  <si>
    <t>Cut</t>
  </si>
  <si>
    <t>Tetris Whirlpool</t>
  </si>
  <si>
    <t>Delphine marine</t>
  </si>
  <si>
    <t>Library Books Antique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</si>
</sst>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2" fontId="0" fillId="0" borderId="0" xfId="0" applyNumberForma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3E80B-A041-4A84-991B-190525D3D3B3}">
  <dimension ref="A2:N46"/>
  <sheetViews>
    <sheetView tabSelected="1" workbookViewId="0">
      <selection activeCell="N14" sqref="N14"/>
    </sheetView>
  </sheetViews>
  <sheetFormatPr defaultRowHeight="15" x14ac:dyDescent="0.25"/>
  <cols>
    <col min="1" max="1" width="13" customWidth="1"/>
    <col min="2" max="2" width="21.42578125" bestFit="1" customWidth="1"/>
    <col min="6" max="6" width="11.7109375" bestFit="1" customWidth="1"/>
    <col min="7" max="7" width="10.7109375" bestFit="1" customWidth="1"/>
  </cols>
  <sheetData>
    <row r="2" spans="1:14" x14ac:dyDescent="0.25">
      <c r="A2" t="s">
        <v>0</v>
      </c>
      <c r="C2" t="s">
        <v>14</v>
      </c>
      <c r="D2" t="s">
        <v>16</v>
      </c>
      <c r="F2" t="s">
        <v>18</v>
      </c>
      <c r="G2" t="s">
        <v>19</v>
      </c>
      <c r="H2" t="s">
        <v>17</v>
      </c>
    </row>
    <row r="3" spans="1:14" x14ac:dyDescent="0.25">
      <c r="A3" t="s">
        <v>1</v>
      </c>
      <c r="B3" t="s">
        <v>2</v>
      </c>
      <c r="C3">
        <v>4.2350000000000003</v>
      </c>
      <c r="D3" s="1">
        <f>(C3*2.1)/1.4</f>
        <v>6.3525000000000009</v>
      </c>
      <c r="E3" s="2">
        <v>7</v>
      </c>
      <c r="F3">
        <v>2.36</v>
      </c>
      <c r="G3" s="3">
        <f>(F3-0.035)+0.2</f>
        <v>2.5249999999999999</v>
      </c>
      <c r="H3" s="3">
        <f>E3*G3</f>
        <v>17.675000000000001</v>
      </c>
      <c r="K3" s="1"/>
      <c r="L3" s="1"/>
      <c r="M3">
        <v>4235</v>
      </c>
      <c r="N3">
        <v>1</v>
      </c>
    </row>
    <row r="4" spans="1:14" x14ac:dyDescent="0.25">
      <c r="A4" t="s">
        <v>4</v>
      </c>
      <c r="B4" t="s">
        <v>2</v>
      </c>
      <c r="C4">
        <v>3.5150000000000001</v>
      </c>
      <c r="D4" s="1">
        <f t="shared" ref="D4:D6" si="0">(C4*2.1)/1.4</f>
        <v>5.2725000000000009</v>
      </c>
      <c r="E4" s="2">
        <v>6</v>
      </c>
      <c r="F4">
        <v>2.36</v>
      </c>
      <c r="G4" s="3">
        <f t="shared" ref="G4:G6" si="1">(F4-0.035)+0.2</f>
        <v>2.5249999999999999</v>
      </c>
      <c r="H4" s="3">
        <f t="shared" ref="H4:H6" si="2">E4*G4</f>
        <v>15.149999999999999</v>
      </c>
      <c r="K4" s="1">
        <f>H3+H4</f>
        <v>32.825000000000003</v>
      </c>
      <c r="L4" s="1"/>
      <c r="M4">
        <v>3515</v>
      </c>
      <c r="N4">
        <v>1</v>
      </c>
    </row>
    <row r="5" spans="1:14" x14ac:dyDescent="0.25">
      <c r="A5" t="s">
        <v>7</v>
      </c>
      <c r="B5" t="s">
        <v>8</v>
      </c>
      <c r="C5">
        <v>3.45</v>
      </c>
      <c r="D5" s="1">
        <f t="shared" si="0"/>
        <v>5.1750000000000007</v>
      </c>
      <c r="E5" s="2">
        <v>6</v>
      </c>
      <c r="F5">
        <v>2.27</v>
      </c>
      <c r="G5" s="3">
        <f t="shared" si="1"/>
        <v>2.4350000000000001</v>
      </c>
      <c r="H5" s="3">
        <f t="shared" si="2"/>
        <v>14.61</v>
      </c>
      <c r="K5" s="1">
        <f>H5+F9</f>
        <v>16.009999999999998</v>
      </c>
      <c r="L5" s="1"/>
      <c r="M5">
        <v>3450</v>
      </c>
      <c r="N5">
        <v>2</v>
      </c>
    </row>
    <row r="6" spans="1:14" x14ac:dyDescent="0.25">
      <c r="A6" t="s">
        <v>9</v>
      </c>
      <c r="B6" t="s">
        <v>15</v>
      </c>
      <c r="C6">
        <v>3.81</v>
      </c>
      <c r="D6" s="1">
        <f t="shared" si="0"/>
        <v>5.7150000000000016</v>
      </c>
      <c r="E6" s="2">
        <v>6</v>
      </c>
      <c r="F6">
        <v>2.2599999999999998</v>
      </c>
      <c r="G6" s="3">
        <f t="shared" si="1"/>
        <v>2.4249999999999998</v>
      </c>
      <c r="H6" s="3">
        <f t="shared" si="2"/>
        <v>14.549999999999999</v>
      </c>
      <c r="K6" s="1"/>
      <c r="L6" s="1"/>
      <c r="M6">
        <v>3810</v>
      </c>
      <c r="N6">
        <v>3</v>
      </c>
    </row>
    <row r="8" spans="1:14" x14ac:dyDescent="0.25">
      <c r="A8" t="s">
        <v>21</v>
      </c>
    </row>
    <row r="9" spans="1:14" x14ac:dyDescent="0.25">
      <c r="A9" t="s">
        <v>22</v>
      </c>
      <c r="B9" t="s">
        <v>8</v>
      </c>
      <c r="C9">
        <v>1010</v>
      </c>
      <c r="D9">
        <v>1240</v>
      </c>
      <c r="E9">
        <f t="shared" ref="E9:E14" si="3">D9+150</f>
        <v>1390</v>
      </c>
      <c r="F9">
        <v>1.4</v>
      </c>
    </row>
    <row r="10" spans="1:14" x14ac:dyDescent="0.25">
      <c r="A10" t="s">
        <v>23</v>
      </c>
      <c r="B10" t="s">
        <v>24</v>
      </c>
      <c r="C10">
        <v>970</v>
      </c>
      <c r="D10">
        <v>1240</v>
      </c>
      <c r="E10">
        <f t="shared" si="3"/>
        <v>1390</v>
      </c>
      <c r="F10">
        <v>1.4</v>
      </c>
    </row>
    <row r="11" spans="1:14" x14ac:dyDescent="0.25">
      <c r="A11" t="s">
        <v>25</v>
      </c>
      <c r="B11" t="s">
        <v>26</v>
      </c>
      <c r="C11">
        <v>990</v>
      </c>
      <c r="D11">
        <v>1240</v>
      </c>
      <c r="E11">
        <f t="shared" si="3"/>
        <v>1390</v>
      </c>
      <c r="F11">
        <v>1.4</v>
      </c>
    </row>
    <row r="12" spans="1:14" x14ac:dyDescent="0.25">
      <c r="A12" t="s">
        <v>27</v>
      </c>
      <c r="B12" t="s">
        <v>28</v>
      </c>
      <c r="C12">
        <v>1010</v>
      </c>
      <c r="D12">
        <v>1390</v>
      </c>
      <c r="E12">
        <f t="shared" si="3"/>
        <v>1540</v>
      </c>
      <c r="F12">
        <v>1.6</v>
      </c>
    </row>
    <row r="13" spans="1:14" x14ac:dyDescent="0.25">
      <c r="A13" t="s">
        <v>29</v>
      </c>
      <c r="B13" t="s">
        <v>30</v>
      </c>
      <c r="C13">
        <v>865</v>
      </c>
      <c r="D13">
        <v>1135</v>
      </c>
      <c r="E13">
        <f t="shared" si="3"/>
        <v>1285</v>
      </c>
      <c r="F13">
        <v>1.3</v>
      </c>
    </row>
    <row r="14" spans="1:14" x14ac:dyDescent="0.25">
      <c r="A14" t="s">
        <v>10</v>
      </c>
      <c r="B14" t="s">
        <v>31</v>
      </c>
      <c r="C14">
        <v>862</v>
      </c>
      <c r="D14">
        <v>1135</v>
      </c>
      <c r="E14">
        <f t="shared" si="3"/>
        <v>1285</v>
      </c>
      <c r="F14">
        <v>1.3</v>
      </c>
    </row>
    <row r="17" spans="1:14" x14ac:dyDescent="0.25">
      <c r="A17" t="s">
        <v>13</v>
      </c>
      <c r="C17" t="s">
        <v>14</v>
      </c>
      <c r="D17" t="s">
        <v>20</v>
      </c>
    </row>
    <row r="18" spans="1:14" x14ac:dyDescent="0.25">
      <c r="A18" t="s">
        <v>1</v>
      </c>
      <c r="B18" t="s">
        <v>3</v>
      </c>
      <c r="C18">
        <v>4.2350000000000003</v>
      </c>
      <c r="D18" s="6">
        <f>C18*2.2</f>
        <v>9.3170000000000019</v>
      </c>
      <c r="G18">
        <f>D18/2</f>
        <v>4.658500000000001</v>
      </c>
      <c r="M18">
        <v>4235</v>
      </c>
      <c r="N18">
        <v>1</v>
      </c>
    </row>
    <row r="19" spans="1:14" x14ac:dyDescent="0.25">
      <c r="A19" t="s">
        <v>5</v>
      </c>
      <c r="B19" t="s">
        <v>3</v>
      </c>
      <c r="C19">
        <v>3.5649999999999999</v>
      </c>
      <c r="D19" s="5">
        <f>C19*2.2</f>
        <v>7.8430000000000009</v>
      </c>
      <c r="E19" s="5">
        <f>D20+D19</f>
        <v>15.576000000000001</v>
      </c>
      <c r="G19">
        <f t="shared" ref="G19:G26" si="4">D19/2</f>
        <v>3.9215000000000004</v>
      </c>
      <c r="M19">
        <v>3565</v>
      </c>
      <c r="N19">
        <v>1</v>
      </c>
    </row>
    <row r="20" spans="1:14" x14ac:dyDescent="0.25">
      <c r="A20" t="s">
        <v>4</v>
      </c>
      <c r="B20" t="s">
        <v>3</v>
      </c>
      <c r="C20">
        <v>3.5150000000000001</v>
      </c>
      <c r="D20" s="5">
        <f t="shared" ref="D20:D22" si="5">C20*2.2</f>
        <v>7.7330000000000005</v>
      </c>
      <c r="G20">
        <f t="shared" si="4"/>
        <v>3.8665000000000003</v>
      </c>
      <c r="M20">
        <v>3515</v>
      </c>
      <c r="N20">
        <v>2</v>
      </c>
    </row>
    <row r="21" spans="1:14" x14ac:dyDescent="0.25">
      <c r="A21" t="s">
        <v>7</v>
      </c>
      <c r="B21" t="s">
        <v>3</v>
      </c>
      <c r="C21">
        <v>3.45</v>
      </c>
      <c r="D21" s="6">
        <f t="shared" si="5"/>
        <v>7.5900000000000007</v>
      </c>
      <c r="G21">
        <f t="shared" si="4"/>
        <v>3.7950000000000004</v>
      </c>
      <c r="M21">
        <v>3450</v>
      </c>
      <c r="N21">
        <v>2</v>
      </c>
    </row>
    <row r="22" spans="1:14" x14ac:dyDescent="0.25">
      <c r="A22" t="s">
        <v>9</v>
      </c>
      <c r="B22" t="s">
        <v>3</v>
      </c>
      <c r="C22">
        <v>3.81</v>
      </c>
      <c r="D22" s="6">
        <f t="shared" si="5"/>
        <v>8.3820000000000014</v>
      </c>
      <c r="E22" s="6">
        <f>D18+D21+D22</f>
        <v>25.289000000000005</v>
      </c>
      <c r="G22">
        <f t="shared" si="4"/>
        <v>4.1910000000000007</v>
      </c>
      <c r="M22">
        <v>3810</v>
      </c>
      <c r="N22">
        <v>3</v>
      </c>
    </row>
    <row r="23" spans="1:14" x14ac:dyDescent="0.25">
      <c r="D23">
        <f>SUM(D18:D22)</f>
        <v>40.865000000000009</v>
      </c>
      <c r="G23">
        <f t="shared" si="4"/>
        <v>20.432500000000005</v>
      </c>
    </row>
    <row r="24" spans="1:14" x14ac:dyDescent="0.25">
      <c r="G24">
        <f t="shared" si="4"/>
        <v>0</v>
      </c>
    </row>
    <row r="25" spans="1:14" x14ac:dyDescent="0.25">
      <c r="A25" t="s">
        <v>10</v>
      </c>
      <c r="B25" t="s">
        <v>11</v>
      </c>
      <c r="C25">
        <v>3.4649999999999999</v>
      </c>
      <c r="D25">
        <f>C25*2.2</f>
        <v>7.6230000000000002</v>
      </c>
      <c r="G25">
        <f t="shared" si="4"/>
        <v>3.8115000000000001</v>
      </c>
      <c r="M25">
        <v>3465</v>
      </c>
      <c r="N25">
        <v>3</v>
      </c>
    </row>
    <row r="26" spans="1:14" x14ac:dyDescent="0.25">
      <c r="A26" t="s">
        <v>6</v>
      </c>
      <c r="B26" t="s">
        <v>12</v>
      </c>
      <c r="C26">
        <v>2.855</v>
      </c>
      <c r="D26">
        <f>C26*2.2</f>
        <v>6.2810000000000006</v>
      </c>
      <c r="G26">
        <f t="shared" si="4"/>
        <v>3.1405000000000003</v>
      </c>
      <c r="M26">
        <v>2855</v>
      </c>
      <c r="N26">
        <v>2</v>
      </c>
    </row>
    <row r="30" spans="1:14" x14ac:dyDescent="0.25">
      <c r="F30" t="s">
        <v>35</v>
      </c>
      <c r="G30" t="s">
        <v>34</v>
      </c>
    </row>
    <row r="31" spans="1:14" x14ac:dyDescent="0.25">
      <c r="A31" t="s">
        <v>1</v>
      </c>
      <c r="B31" t="s">
        <v>32</v>
      </c>
      <c r="C31">
        <v>1.7</v>
      </c>
      <c r="D31" s="1">
        <f>(C31*2.2)/1.4</f>
        <v>2.6714285714285717</v>
      </c>
      <c r="E31" s="2">
        <v>3</v>
      </c>
      <c r="F31" s="3">
        <f>2.235+0.2</f>
        <v>2.4350000000000001</v>
      </c>
      <c r="G31">
        <v>0.27</v>
      </c>
      <c r="H31" s="3">
        <f>F31/G31</f>
        <v>9.0185185185185173</v>
      </c>
      <c r="I31">
        <v>10</v>
      </c>
      <c r="J31">
        <f>I31*G31</f>
        <v>2.7</v>
      </c>
      <c r="K31">
        <f>J31*E31</f>
        <v>8.1000000000000014</v>
      </c>
    </row>
    <row r="32" spans="1:14" x14ac:dyDescent="0.25">
      <c r="C32">
        <v>1.37</v>
      </c>
      <c r="D32" s="1">
        <f>(C32*2.2)/1.4</f>
        <v>2.1528571428571435</v>
      </c>
      <c r="E32" s="2">
        <v>3</v>
      </c>
      <c r="F32" s="3">
        <f>2.045+0.2</f>
        <v>2.2450000000000001</v>
      </c>
      <c r="G32">
        <v>0.27</v>
      </c>
      <c r="H32" s="3">
        <f>F32/G32</f>
        <v>8.3148148148148149</v>
      </c>
      <c r="I32">
        <v>9</v>
      </c>
      <c r="J32">
        <f>I32*G32</f>
        <v>2.4300000000000002</v>
      </c>
      <c r="K32">
        <f>J32*E32</f>
        <v>7.2900000000000009</v>
      </c>
    </row>
    <row r="33" spans="1:12" x14ac:dyDescent="0.25">
      <c r="C33">
        <v>3.2</v>
      </c>
      <c r="D33" s="1">
        <f>(C33*2.2)/1.4</f>
        <v>5.0285714285714294</v>
      </c>
      <c r="E33">
        <v>5</v>
      </c>
      <c r="F33" s="3">
        <f>2.349+0.2</f>
        <v>2.5490000000000004</v>
      </c>
      <c r="G33">
        <v>0.48</v>
      </c>
      <c r="H33" s="3">
        <f>F33/G33</f>
        <v>5.3104166666666677</v>
      </c>
      <c r="I33">
        <v>6</v>
      </c>
      <c r="J33">
        <f>I33*G33</f>
        <v>2.88</v>
      </c>
      <c r="K33">
        <f>J33*E33</f>
        <v>14.399999999999999</v>
      </c>
    </row>
    <row r="37" spans="1:12" x14ac:dyDescent="0.25">
      <c r="C37" t="s">
        <v>40</v>
      </c>
      <c r="D37" t="s">
        <v>33</v>
      </c>
      <c r="E37" t="s">
        <v>41</v>
      </c>
      <c r="F37" t="s">
        <v>34</v>
      </c>
    </row>
    <row r="38" spans="1:12" x14ac:dyDescent="0.25">
      <c r="A38" t="s">
        <v>4</v>
      </c>
      <c r="B38" t="s">
        <v>36</v>
      </c>
      <c r="C38">
        <v>1.88</v>
      </c>
      <c r="D38">
        <v>1.32</v>
      </c>
      <c r="E38">
        <f>D38+0.15</f>
        <v>1.47</v>
      </c>
      <c r="F38">
        <v>0.125</v>
      </c>
      <c r="G38" s="4">
        <f>E38/F38</f>
        <v>11.76</v>
      </c>
      <c r="H38">
        <v>12</v>
      </c>
      <c r="I38">
        <f t="shared" ref="I38:I43" si="6">H38*F38</f>
        <v>1.5</v>
      </c>
      <c r="J38">
        <f>I38*2</f>
        <v>3</v>
      </c>
    </row>
    <row r="39" spans="1:12" x14ac:dyDescent="0.25">
      <c r="B39" t="s">
        <v>37</v>
      </c>
      <c r="C39">
        <v>1.2569999999999999</v>
      </c>
      <c r="D39">
        <v>1.1299999999999999</v>
      </c>
      <c r="E39">
        <f t="shared" ref="E39:E46" si="7">D39+0.15</f>
        <v>1.2799999999999998</v>
      </c>
      <c r="F39">
        <v>7.0000000000000007E-2</v>
      </c>
      <c r="G39" s="4">
        <f t="shared" ref="G39:G43" si="8">E39/F39</f>
        <v>18.285714285714281</v>
      </c>
      <c r="H39">
        <v>19</v>
      </c>
      <c r="I39">
        <f>H39*F39</f>
        <v>1.33</v>
      </c>
    </row>
    <row r="40" spans="1:12" x14ac:dyDescent="0.25">
      <c r="B40" t="s">
        <v>37</v>
      </c>
      <c r="C40">
        <v>1.2609999999999999</v>
      </c>
      <c r="D40">
        <v>1.1299999999999999</v>
      </c>
      <c r="E40">
        <f t="shared" si="7"/>
        <v>1.2799999999999998</v>
      </c>
      <c r="F40">
        <v>7.0000000000000007E-2</v>
      </c>
      <c r="G40" s="4">
        <f t="shared" si="8"/>
        <v>18.285714285714281</v>
      </c>
      <c r="H40">
        <v>19</v>
      </c>
      <c r="I40">
        <f t="shared" si="6"/>
        <v>1.33</v>
      </c>
      <c r="J40">
        <f>I39+I40</f>
        <v>2.66</v>
      </c>
    </row>
    <row r="41" spans="1:12" x14ac:dyDescent="0.25">
      <c r="B41" t="s">
        <v>38</v>
      </c>
      <c r="C41">
        <v>1.46</v>
      </c>
      <c r="D41">
        <v>1.3</v>
      </c>
      <c r="E41">
        <f t="shared" si="7"/>
        <v>1.45</v>
      </c>
      <c r="F41">
        <v>7.5999999999999998E-2</v>
      </c>
      <c r="G41" s="4">
        <f t="shared" si="8"/>
        <v>19.078947368421051</v>
      </c>
      <c r="H41">
        <v>20</v>
      </c>
      <c r="I41">
        <f t="shared" si="6"/>
        <v>1.52</v>
      </c>
      <c r="J41">
        <f>I41*2</f>
        <v>3.04</v>
      </c>
    </row>
    <row r="42" spans="1:12" x14ac:dyDescent="0.25">
      <c r="B42" t="s">
        <v>39</v>
      </c>
      <c r="C42">
        <v>1.31</v>
      </c>
      <c r="D42">
        <v>1.31</v>
      </c>
      <c r="E42">
        <f t="shared" si="7"/>
        <v>1.46</v>
      </c>
      <c r="F42">
        <v>0.32</v>
      </c>
      <c r="G42" s="4">
        <f t="shared" si="8"/>
        <v>4.5625</v>
      </c>
      <c r="H42">
        <v>5</v>
      </c>
      <c r="I42">
        <f t="shared" si="6"/>
        <v>1.6</v>
      </c>
    </row>
    <row r="43" spans="1:12" x14ac:dyDescent="0.25">
      <c r="B43" t="s">
        <v>42</v>
      </c>
      <c r="C43">
        <v>1.89</v>
      </c>
      <c r="D43">
        <v>1.32</v>
      </c>
      <c r="E43">
        <f t="shared" si="7"/>
        <v>1.47</v>
      </c>
      <c r="F43">
        <v>0.46700000000000003</v>
      </c>
      <c r="G43" s="4">
        <f t="shared" si="8"/>
        <v>3.1477516059957171</v>
      </c>
      <c r="H43">
        <v>4</v>
      </c>
      <c r="I43">
        <f t="shared" si="6"/>
        <v>1.8680000000000001</v>
      </c>
      <c r="J43">
        <f>I43*2</f>
        <v>3.7360000000000002</v>
      </c>
    </row>
    <row r="44" spans="1:12" x14ac:dyDescent="0.25">
      <c r="B44" t="s">
        <v>43</v>
      </c>
      <c r="C44">
        <v>1.47</v>
      </c>
      <c r="D44">
        <v>1.32</v>
      </c>
      <c r="E44">
        <f t="shared" si="7"/>
        <v>1.47</v>
      </c>
      <c r="F44">
        <v>7.0000000000000007E-2</v>
      </c>
      <c r="G44" s="4">
        <f t="shared" ref="G44:G46" si="9">E44/F44</f>
        <v>20.999999999999996</v>
      </c>
      <c r="H44">
        <v>21</v>
      </c>
      <c r="I44">
        <f t="shared" ref="I44:I46" si="10">H44*F44</f>
        <v>1.4700000000000002</v>
      </c>
      <c r="J44">
        <f>I44*2</f>
        <v>2.9400000000000004</v>
      </c>
    </row>
    <row r="45" spans="1:12" x14ac:dyDescent="0.25">
      <c r="B45" t="s">
        <v>39</v>
      </c>
      <c r="C45">
        <v>0.76</v>
      </c>
      <c r="D45">
        <v>1.31</v>
      </c>
      <c r="E45">
        <f t="shared" si="7"/>
        <v>1.46</v>
      </c>
      <c r="F45">
        <v>0.32</v>
      </c>
      <c r="G45" s="4">
        <f t="shared" si="9"/>
        <v>4.5625</v>
      </c>
      <c r="H45">
        <v>5</v>
      </c>
      <c r="I45">
        <f t="shared" si="10"/>
        <v>1.6</v>
      </c>
      <c r="L45">
        <f>I42+I45</f>
        <v>3.2</v>
      </c>
    </row>
    <row r="46" spans="1:12" x14ac:dyDescent="0.25">
      <c r="B46" t="s">
        <v>44</v>
      </c>
      <c r="C46">
        <v>1.46</v>
      </c>
      <c r="D46">
        <v>1.31</v>
      </c>
      <c r="E46">
        <f t="shared" si="7"/>
        <v>1.46</v>
      </c>
      <c r="F46">
        <v>0.54</v>
      </c>
      <c r="G46" s="4">
        <f t="shared" si="9"/>
        <v>2.7037037037037033</v>
      </c>
      <c r="H46">
        <v>3</v>
      </c>
      <c r="I46">
        <f t="shared" si="10"/>
        <v>1.62</v>
      </c>
      <c r="J46">
        <f>I46*2</f>
        <v>3.24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Kieren Wills</dc:creator>
  <cp:lastModifiedBy>Kieren Wills</cp:lastModifiedBy>
  <dcterms:created xsi:type="dcterms:W3CDTF">2022-02-16T14:48:29Z</dcterms:created>
  <dcterms:modified xsi:type="dcterms:W3CDTF">2022-03-11T16:00:24Z</dcterms:modified>
</cp:coreProperties>
</file>