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k_wil\OneDrive\Desktop\"/>
    </mc:Choice>
  </mc:AlternateContent>
  <xr:revisionPtr revIDLastSave="0" documentId="13_ncr:1_{A2D67D72-E36A-4AC7-86AA-5374D8B0760F}" xr6:coauthVersionLast="47" xr6:coauthVersionMax="47" xr10:uidLastSave="{00000000-0000-0000-0000-000000000000}"/>
  <bookViews>
    <workbookView xWindow="29580" yWindow="780" windowWidth="21600" windowHeight="11235" activeTab="6" xr2:uid="{F4E21D7E-40CD-4421-82D3-16B07F1EA123}"/>
  </bookViews>
  <sheets>
    <sheet name="Summary" sheetId="5" r:id="rId1"/>
    <sheet name="Pricing notes" sheetId="70" r:id="rId2"/>
    <sheet name="1 Facilitating" sheetId="48" r:id="rId3"/>
    <sheet name="2 Substructure" sheetId="74" r:id="rId4"/>
    <sheet name="3 Superstructure" sheetId="75" r:id="rId5"/>
    <sheet name="4 Internal Finishes" sheetId="77" r:id="rId6"/>
    <sheet name="5 F,F &amp; E" sheetId="76" r:id="rId7"/>
    <sheet name="6 M&amp;E Services" sheetId="53" r:id="rId8"/>
    <sheet name="7 Drainage" sheetId="56" r:id="rId9"/>
    <sheet name="8 External Works" sheetId="71" r:id="rId10"/>
    <sheet name="9 Prelims" sheetId="73" r:id="rId11"/>
    <sheet name="10 Dayworks" sheetId="78" r:id="rId12"/>
    <sheet name="11 VE Options" sheetId="79" r:id="rId13"/>
  </sheets>
  <definedNames>
    <definedName name="Assumptions_User_Data" localSheetId="5">#REF!</definedName>
    <definedName name="Assumptions_User_Data" localSheetId="6">#REF!</definedName>
    <definedName name="Assumptions_User_Data">#REF!</definedName>
    <definedName name="Externals_User_Data" localSheetId="11">#REF!,#REF!,#REF!</definedName>
    <definedName name="Externals_User_Data" localSheetId="12">#REF!,#REF!,#REF!</definedName>
    <definedName name="Externals_User_Data" localSheetId="3">#REF!,#REF!,#REF!</definedName>
    <definedName name="Externals_User_Data" localSheetId="4">#REF!,#REF!,#REF!</definedName>
    <definedName name="Externals_User_Data" localSheetId="5">#REF!,#REF!,#REF!</definedName>
    <definedName name="Externals_User_Data" localSheetId="6">#REF!,#REF!,#REF!</definedName>
    <definedName name="Externals_User_Data" localSheetId="9">'8 External Works'!$C$164:$C$165,'8 External Works'!$E$164:$E$165,'8 External Works'!#REF!</definedName>
    <definedName name="Externals_User_Data" localSheetId="10">#REF!,#REF!,#REF!</definedName>
    <definedName name="Externals_User_Data" localSheetId="1">#REF!,#REF!,#REF!</definedName>
    <definedName name="Externals_User_Data">'7 Drainage'!$C$55:$C$231,'7 Drainage'!$E$55:$E$231,'7 Drainage'!#REF!</definedName>
    <definedName name="Extg_User_Data" localSheetId="11">#REF!,#REF!,#REF!</definedName>
    <definedName name="Extg_User_Data" localSheetId="12">#REF!,#REF!,#REF!</definedName>
    <definedName name="Extg_User_Data" localSheetId="3">#REF!,#REF!,#REF!</definedName>
    <definedName name="Extg_User_Data" localSheetId="4">#REF!,#REF!,#REF!</definedName>
    <definedName name="Extg_User_Data" localSheetId="5">#REF!,#REF!,#REF!</definedName>
    <definedName name="Extg_User_Data" localSheetId="6">#REF!,#REF!,#REF!</definedName>
    <definedName name="Extg_User_Data" localSheetId="10">#REF!,#REF!,#REF!</definedName>
    <definedName name="Extg_User_Data" localSheetId="1">#REF!,#REF!,#REF!</definedName>
    <definedName name="Extg_User_Data">#REF!,#REF!,#REF!</definedName>
    <definedName name="Facilitating_User_Data" localSheetId="11">#REF!,#REF!,#REF!</definedName>
    <definedName name="Facilitating_User_Data" localSheetId="12">#REF!,#REF!,#REF!</definedName>
    <definedName name="Facilitating_User_Data" localSheetId="3">#REF!,#REF!,#REF!</definedName>
    <definedName name="Facilitating_User_Data" localSheetId="4">#REF!,#REF!,#REF!</definedName>
    <definedName name="Facilitating_User_Data" localSheetId="5">#REF!,#REF!,#REF!</definedName>
    <definedName name="Facilitating_User_Data" localSheetId="6">#REF!,#REF!,#REF!</definedName>
    <definedName name="Facilitating_User_Data" localSheetId="10">#REF!,#REF!,#REF!</definedName>
    <definedName name="Facilitating_User_Data" localSheetId="1">#REF!,#REF!,#REF!</definedName>
    <definedName name="Facilitating_User_Data">'1 Facilitating'!$C$71:$C$71,'1 Facilitating'!$E$71:$E$71,'1 Facilitating'!#REF!</definedName>
    <definedName name="Fees_User_Data" localSheetId="11">#REF!,#REF!,#REF!</definedName>
    <definedName name="Fees_User_Data" localSheetId="12">#REF!,#REF!,#REF!</definedName>
    <definedName name="Fees_User_Data" localSheetId="5">#REF!,#REF!,#REF!</definedName>
    <definedName name="Fees_User_Data" localSheetId="6">#REF!,#REF!,#REF!</definedName>
    <definedName name="Fees_User_Data" localSheetId="10">#REF!,#REF!,#REF!</definedName>
    <definedName name="Fees_User_Data" localSheetId="1">#REF!,#REF!,#REF!</definedName>
    <definedName name="Fees_User_Data">#REF!,#REF!,#REF!</definedName>
    <definedName name="FFE_User_Data" localSheetId="11">#REF!,#REF!,#REF!</definedName>
    <definedName name="FFE_User_Data" localSheetId="12">#REF!,#REF!,#REF!</definedName>
    <definedName name="FFE_User_Data" localSheetId="3">#REF!,#REF!,#REF!</definedName>
    <definedName name="FFE_User_Data" localSheetId="4">#REF!,#REF!,#REF!</definedName>
    <definedName name="FFE_User_Data" localSheetId="5">#REF!,#REF!,#REF!</definedName>
    <definedName name="FFE_User_Data" localSheetId="6">'5 F,F &amp; E'!$C$238:$C$238,'5 F,F &amp; E'!$E$238:$E$238,'5 F,F &amp; E'!#REF!</definedName>
    <definedName name="FFE_User_Data" localSheetId="10">#REF!,#REF!,#REF!</definedName>
    <definedName name="FFE_User_Data" localSheetId="1">#REF!,#REF!,#REF!</definedName>
    <definedName name="FFE_User_Data">#REF!,#REF!,#REF!</definedName>
    <definedName name="Gen_WP_Description" localSheetId="11">#REF!</definedName>
    <definedName name="Gen_WP_Description" localSheetId="12">#REF!</definedName>
    <definedName name="Gen_WP_Description" localSheetId="3">#REF!</definedName>
    <definedName name="Gen_WP_Description" localSheetId="4">#REF!</definedName>
    <definedName name="Gen_WP_Description" localSheetId="5">#REF!</definedName>
    <definedName name="Gen_WP_Description" localSheetId="6">#REF!</definedName>
    <definedName name="Gen_WP_Description" localSheetId="10">#REF!</definedName>
    <definedName name="Gen_WP_Description" localSheetId="1">#REF!</definedName>
    <definedName name="Gen_WP_Description">#REF!</definedName>
    <definedName name="Gen_WP_References" localSheetId="11">#REF!</definedName>
    <definedName name="Gen_WP_References" localSheetId="12">#REF!</definedName>
    <definedName name="Gen_WP_References" localSheetId="3">#REF!</definedName>
    <definedName name="Gen_WP_References" localSheetId="4">#REF!</definedName>
    <definedName name="Gen_WP_References" localSheetId="5">#REF!</definedName>
    <definedName name="Gen_WP_References" localSheetId="6">#REF!</definedName>
    <definedName name="Gen_WP_References" localSheetId="10">#REF!</definedName>
    <definedName name="Gen_WP_References" localSheetId="1">#REF!</definedName>
    <definedName name="Gen_WP_References">#REF!</definedName>
    <definedName name="Gen_WP_ReferencesGen_WP_References" localSheetId="11">#REF!</definedName>
    <definedName name="Gen_WP_ReferencesGen_WP_References" localSheetId="12">#REF!</definedName>
    <definedName name="Gen_WP_ReferencesGen_WP_References" localSheetId="3">#REF!</definedName>
    <definedName name="Gen_WP_ReferencesGen_WP_References" localSheetId="4">#REF!</definedName>
    <definedName name="Gen_WP_ReferencesGen_WP_References" localSheetId="5">#REF!</definedName>
    <definedName name="Gen_WP_ReferencesGen_WP_References" localSheetId="6">#REF!</definedName>
    <definedName name="Gen_WP_ReferencesGen_WP_References" localSheetId="10">#REF!</definedName>
    <definedName name="Gen_WP_ReferencesGen_WP_References" localSheetId="1">#REF!</definedName>
    <definedName name="Gen_WP_ReferencesGen_WP_References">#REF!</definedName>
    <definedName name="Inflation_User_Data" localSheetId="11">#REF!,#REF!,#REF!</definedName>
    <definedName name="Inflation_User_Data" localSheetId="12">#REF!,#REF!,#REF!</definedName>
    <definedName name="Inflation_User_Data" localSheetId="3">#REF!,#REF!,#REF!</definedName>
    <definedName name="Inflation_User_Data" localSheetId="4">#REF!,#REF!,#REF!</definedName>
    <definedName name="Inflation_User_Data" localSheetId="5">#REF!,#REF!,#REF!</definedName>
    <definedName name="Inflation_User_Data" localSheetId="6">#REF!,#REF!,#REF!</definedName>
    <definedName name="Inflation_User_Data" localSheetId="10">#REF!,#REF!,#REF!</definedName>
    <definedName name="Inflation_User_Data" localSheetId="1">#REF!,#REF!,#REF!</definedName>
    <definedName name="Inflation_User_Data">#REF!,#REF!,#REF!</definedName>
    <definedName name="InternalFinishes_User_Data" localSheetId="11">#REF!,#REF!,#REF!</definedName>
    <definedName name="InternalFinishes_User_Data" localSheetId="12">#REF!,#REF!,#REF!</definedName>
    <definedName name="InternalFinishes_User_Data" localSheetId="3">#REF!,#REF!,#REF!</definedName>
    <definedName name="InternalFinishes_User_Data" localSheetId="4">#REF!,#REF!,#REF!</definedName>
    <definedName name="InternalFinishes_User_Data" localSheetId="5">'4 Internal Finishes'!$C$85:$C$85,'4 Internal Finishes'!$E$85:$E$85,'4 Internal Finishes'!#REF!</definedName>
    <definedName name="InternalFinishes_User_Data" localSheetId="6">#REF!,#REF!,#REF!</definedName>
    <definedName name="InternalFinishes_User_Data" localSheetId="10">#REF!,#REF!,#REF!</definedName>
    <definedName name="InternalFinishes_User_Data" localSheetId="1">#REF!,#REF!,#REF!</definedName>
    <definedName name="InternalFinishes_User_Data">#REF!,#REF!,#REF!</definedName>
    <definedName name="OHP_User_Data" localSheetId="3">#REF!,#REF!,#REF!</definedName>
    <definedName name="OHP_User_Data" localSheetId="4">#REF!,#REF!,#REF!</definedName>
    <definedName name="OHP_User_Data" localSheetId="5">#REF!,#REF!,#REF!</definedName>
    <definedName name="OHP_User_Data" localSheetId="6">#REF!,#REF!,#REF!</definedName>
    <definedName name="OHP_User_Data" localSheetId="1">#REF!,#REF!,#REF!</definedName>
    <definedName name="OHP_User_Data">#REF!,#REF!,#REF!</definedName>
    <definedName name="Other_User_Data" localSheetId="3">#REF!,#REF!,#REF!</definedName>
    <definedName name="Other_User_Data" localSheetId="4">#REF!,#REF!,#REF!</definedName>
    <definedName name="Other_User_Data" localSheetId="5">#REF!,#REF!,#REF!</definedName>
    <definedName name="Other_User_Data" localSheetId="6">#REF!,#REF!,#REF!</definedName>
    <definedName name="Other_User_Data" localSheetId="1">#REF!,#REF!,#REF!</definedName>
    <definedName name="Other_User_Data">#REF!,#REF!,#REF!</definedName>
    <definedName name="PreFab_User_Data" localSheetId="3">#REF!,#REF!,#REF!</definedName>
    <definedName name="PreFab_User_Data" localSheetId="4">#REF!,#REF!,#REF!</definedName>
    <definedName name="PreFab_User_Data" localSheetId="5">#REF!,#REF!,#REF!</definedName>
    <definedName name="PreFab_User_Data" localSheetId="6">#REF!,#REF!,#REF!</definedName>
    <definedName name="PreFab_User_Data" localSheetId="1">#REF!,#REF!,#REF!</definedName>
    <definedName name="PreFab_User_Data">#REF!,#REF!,#REF!</definedName>
    <definedName name="Prelims_User_Data" localSheetId="11">'10 Dayworks'!$C$67:$C$67,'10 Dayworks'!$E$67:$E$67,'10 Dayworks'!#REF!</definedName>
    <definedName name="Prelims_User_Data" localSheetId="12">'11 VE Options'!$C$61:$C$62,'11 VE Options'!$E$61:$E$62,'11 VE Options'!#REF!</definedName>
    <definedName name="Prelims_User_Data" localSheetId="3">#REF!,#REF!,#REF!</definedName>
    <definedName name="Prelims_User_Data" localSheetId="4">#REF!,#REF!,#REF!</definedName>
    <definedName name="Prelims_User_Data" localSheetId="5">#REF!,#REF!,#REF!</definedName>
    <definedName name="Prelims_User_Data" localSheetId="6">#REF!,#REF!,#REF!</definedName>
    <definedName name="Prelims_User_Data" localSheetId="10">'9 Prelims'!$C$56:$C$135,'9 Prelims'!$E$56:$E$135,'9 Prelims'!#REF!</definedName>
    <definedName name="Prelims_User_Data" localSheetId="1">#REF!,#REF!,#REF!</definedName>
    <definedName name="Prelims_User_Data">#REF!,#REF!,#REF!</definedName>
    <definedName name="_xlnm.Print_Area" localSheetId="2">'1 Facilitating'!$A$1:$F$73</definedName>
    <definedName name="_xlnm.Print_Area" localSheetId="11">'10 Dayworks'!$A$1:$F$69</definedName>
    <definedName name="_xlnm.Print_Area" localSheetId="12">'11 VE Options'!$A$1:$F$64</definedName>
    <definedName name="_xlnm.Print_Area" localSheetId="3">'2 Substructure'!$A$1:$F$96</definedName>
    <definedName name="_xlnm.Print_Area" localSheetId="4">'3 Superstructure'!$A$1:$F$502</definedName>
    <definedName name="_xlnm.Print_Area" localSheetId="5">'4 Internal Finishes'!$A$1:$F$87</definedName>
    <definedName name="_xlnm.Print_Area" localSheetId="6">'5 F,F &amp; E'!$A$1:$F$240</definedName>
    <definedName name="_xlnm.Print_Area" localSheetId="7">'6 M&amp;E Services'!$A$1:$F$252</definedName>
    <definedName name="_xlnm.Print_Area" localSheetId="8">'7 Drainage'!$A$1:$F$233</definedName>
    <definedName name="_xlnm.Print_Area" localSheetId="9">'8 External Works'!$A$1:$F$167</definedName>
    <definedName name="_xlnm.Print_Area" localSheetId="10">'9 Prelims'!$A$1:$F$137</definedName>
    <definedName name="_xlnm.Print_Area" localSheetId="1">'Pricing notes'!$A$1:$D$39</definedName>
    <definedName name="_xlnm.Print_Area" localSheetId="0">Summary!$A$1:$F$36</definedName>
    <definedName name="_xlnm.Print_Titles" localSheetId="2">'1 Facilitating'!$1:$9</definedName>
    <definedName name="_xlnm.Print_Titles" localSheetId="11">'10 Dayworks'!$1:$8</definedName>
    <definedName name="_xlnm.Print_Titles" localSheetId="12">'11 VE Options'!$1:$8</definedName>
    <definedName name="_xlnm.Print_Titles" localSheetId="3">'2 Substructure'!$1:$9</definedName>
    <definedName name="_xlnm.Print_Titles" localSheetId="4">'3 Superstructure'!$1:$10</definedName>
    <definedName name="_xlnm.Print_Titles" localSheetId="5">'4 Internal Finishes'!$1:$9</definedName>
    <definedName name="_xlnm.Print_Titles" localSheetId="6">'5 F,F &amp; E'!$1:$9</definedName>
    <definedName name="_xlnm.Print_Titles" localSheetId="7">'6 M&amp;E Services'!$1:$10</definedName>
    <definedName name="_xlnm.Print_Titles" localSheetId="8">'7 Drainage'!$1:$9</definedName>
    <definedName name="_xlnm.Print_Titles" localSheetId="9">'8 External Works'!$1:$10</definedName>
    <definedName name="_xlnm.Print_Titles" localSheetId="10">'9 Prelims'!$1:$12</definedName>
    <definedName name="Risks_User_Data" localSheetId="11">#REF!,#REF!,#REF!</definedName>
    <definedName name="Risks_User_Data" localSheetId="12">#REF!,#REF!,#REF!</definedName>
    <definedName name="Risks_User_Data" localSheetId="3">#REF!,#REF!,#REF!</definedName>
    <definedName name="Risks_User_Data" localSheetId="4">#REF!,#REF!,#REF!</definedName>
    <definedName name="Risks_User_Data" localSheetId="5">#REF!,#REF!,#REF!</definedName>
    <definedName name="Risks_User_Data" localSheetId="6">#REF!,#REF!,#REF!</definedName>
    <definedName name="Risks_User_Data" localSheetId="10">#REF!,#REF!,#REF!</definedName>
    <definedName name="Risks_User_Data" localSheetId="1">#REF!,#REF!,#REF!</definedName>
    <definedName name="Risks_User_Data">#REF!,#REF!,#REF!</definedName>
    <definedName name="Services_User_Data" localSheetId="11">#REF!,#REF!,#REF!</definedName>
    <definedName name="Services_User_Data" localSheetId="12">#REF!,#REF!,#REF!</definedName>
    <definedName name="Services_User_Data" localSheetId="3">#REF!,#REF!,#REF!</definedName>
    <definedName name="Services_User_Data" localSheetId="4">#REF!,#REF!,#REF!</definedName>
    <definedName name="Services_User_Data" localSheetId="5">#REF!,#REF!,#REF!</definedName>
    <definedName name="Services_User_Data" localSheetId="6">#REF!,#REF!,#REF!</definedName>
    <definedName name="Services_User_Data" localSheetId="10">#REF!,#REF!,#REF!</definedName>
    <definedName name="Services_User_Data" localSheetId="1">#REF!,#REF!,#REF!</definedName>
    <definedName name="Services_User_Data">'6 M&amp;E Services'!$C$250:$C$250,'6 M&amp;E Services'!$E$250:$E$250,'6 M&amp;E Services'!#REF!</definedName>
    <definedName name="Substructure_User_Data" localSheetId="11">#REF!,#REF!,#REF!</definedName>
    <definedName name="Substructure_User_Data" localSheetId="12">#REF!,#REF!,#REF!</definedName>
    <definedName name="Substructure_User_Data" localSheetId="3">'2 Substructure'!$C$94:$C$94,'2 Substructure'!$E$94:$E$94,'2 Substructure'!#REF!</definedName>
    <definedName name="Substructure_User_Data" localSheetId="4">#REF!,#REF!,#REF!</definedName>
    <definedName name="Substructure_User_Data" localSheetId="5">#REF!,#REF!,#REF!</definedName>
    <definedName name="Substructure_User_Data" localSheetId="6">#REF!,#REF!,#REF!</definedName>
    <definedName name="Substructure_User_Data" localSheetId="10">#REF!,#REF!,#REF!</definedName>
    <definedName name="Substructure_User_Data" localSheetId="1">#REF!,#REF!,#REF!</definedName>
    <definedName name="Substructure_User_Data">#REF!,#REF!,#REF!</definedName>
    <definedName name="Superstructure_User_Data" localSheetId="11">#REF!,#REF!,#REF!</definedName>
    <definedName name="Superstructure_User_Data" localSheetId="12">#REF!,#REF!,#REF!</definedName>
    <definedName name="Superstructure_User_Data" localSheetId="3">#REF!,#REF!,#REF!</definedName>
    <definedName name="Superstructure_User_Data" localSheetId="4">'3 Superstructure'!$C$501:$C$501,'3 Superstructure'!$E$501:$E$501,'3 Superstructure'!#REF!</definedName>
    <definedName name="Superstructure_User_Data" localSheetId="5">#REF!,#REF!,#REF!</definedName>
    <definedName name="Superstructure_User_Data" localSheetId="6">#REF!,#REF!,#REF!</definedName>
    <definedName name="Superstructure_User_Data" localSheetId="10">#REF!,#REF!,#REF!</definedName>
    <definedName name="Superstructure_User_Data" localSheetId="1">#REF!,#REF!,#REF!</definedName>
    <definedName name="Superstructure_User_Data">#REF!,#REF!,#REF!</definedName>
    <definedName name="WP_Descriptions" localSheetId="11">#REF!</definedName>
    <definedName name="WP_Descriptions" localSheetId="12">#REF!</definedName>
    <definedName name="WP_Descriptions" localSheetId="3">#REF!</definedName>
    <definedName name="WP_Descriptions" localSheetId="4">#REF!</definedName>
    <definedName name="WP_Descriptions" localSheetId="5">#REF!</definedName>
    <definedName name="WP_Descriptions" localSheetId="6">#REF!</definedName>
    <definedName name="WP_Descriptions" localSheetId="10">#REF!</definedName>
    <definedName name="WP_Descriptions" localSheetId="1">#REF!</definedName>
    <definedName name="WP_Descriptions">#REF!</definedName>
    <definedName name="WP_Ref_1" localSheetId="11">#REF!</definedName>
    <definedName name="WP_Ref_1" localSheetId="12">#REF!</definedName>
    <definedName name="WP_Ref_1" localSheetId="3">#REF!</definedName>
    <definedName name="WP_Ref_1" localSheetId="4">#REF!</definedName>
    <definedName name="WP_Ref_1" localSheetId="5">#REF!</definedName>
    <definedName name="WP_Ref_1" localSheetId="6">#REF!</definedName>
    <definedName name="WP_Ref_1" localSheetId="10">#REF!</definedName>
    <definedName name="WP_Ref_1" localSheetId="1">#REF!</definedName>
    <definedName name="WP_Ref_1">#REF!</definedName>
    <definedName name="WP_References" localSheetId="11">#REF!</definedName>
    <definedName name="WP_References" localSheetId="12">#REF!</definedName>
    <definedName name="WP_References" localSheetId="3">#REF!</definedName>
    <definedName name="WP_References" localSheetId="4">#REF!</definedName>
    <definedName name="WP_References" localSheetId="5">#REF!</definedName>
    <definedName name="WP_References" localSheetId="6">#REF!</definedName>
    <definedName name="WP_References" localSheetId="10">#REF!</definedName>
    <definedName name="WP_References" localSheetId="1">#REF!</definedName>
    <definedName name="WP_References">#REF!</definedName>
    <definedName name="wrn.RECONCILATION." localSheetId="2"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11"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12"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3"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4"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5"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6"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7"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8"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9"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localSheetId="10"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wrn.RECONCILATION." hidden="1">{#N/A,#N/A,TRUE,"Cover Sheet";#N/A,#N/A,TRUE,"Contingency Summary";#N/A,#N/A,TRUE,"Summary";#N/A,#N/A,TRUE,"Bill No 3";#N/A,#N/A,TRUE,"Bill No 4";#N/A,#N/A,TRUE,"Bill No 5";#N/A,#N/A,TRUE,"Bill No 6";#N/A,#N/A,TRUE,"Bill No 7";#N/A,#N/A,TRUE,"Bill No 7";#N/A,#N/A,TRUE,"Bill No 8";#N/A,#N/A,TRUE,"Bill No 9";#N/A,#N/A,TRUE,"Bill No 10";#N/A,#N/A,TRUE,"Bill No 11";#N/A,#N/A,TRUE,"Bill No 12";#N/A,#N/A,TRUE,"Adjustments";#N/A,#N/A,TRUE,"Additional Costs";#N/A,#N/A,TRUE,"Savings";#N/A,#N/A,TRUE,"Variations"}</definedName>
    <definedName name="Z_4060F6E7_9371_431E_BAE2_8E8594E9BC73_.wvu.PrintArea" localSheetId="2" hidden="1">'1 Facilitating'!$A$1:$E$72</definedName>
    <definedName name="Z_4060F6E7_9371_431E_BAE2_8E8594E9BC73_.wvu.PrintArea" localSheetId="11" hidden="1">'10 Dayworks'!$A$1:$E$68</definedName>
    <definedName name="Z_4060F6E7_9371_431E_BAE2_8E8594E9BC73_.wvu.PrintArea" localSheetId="12" hidden="1">'11 VE Options'!$A$1:$E$63</definedName>
    <definedName name="Z_4060F6E7_9371_431E_BAE2_8E8594E9BC73_.wvu.PrintArea" localSheetId="3" hidden="1">'2 Substructure'!$A$1:$E$95</definedName>
    <definedName name="Z_4060F6E7_9371_431E_BAE2_8E8594E9BC73_.wvu.PrintArea" localSheetId="4" hidden="1">'3 Superstructure'!$A$1:$E$502</definedName>
    <definedName name="Z_4060F6E7_9371_431E_BAE2_8E8594E9BC73_.wvu.PrintArea" localSheetId="5" hidden="1">'4 Internal Finishes'!$A$1:$E$86</definedName>
    <definedName name="Z_4060F6E7_9371_431E_BAE2_8E8594E9BC73_.wvu.PrintArea" localSheetId="6" hidden="1">'5 F,F &amp; E'!$A$1:$E$239</definedName>
    <definedName name="Z_4060F6E7_9371_431E_BAE2_8E8594E9BC73_.wvu.PrintArea" localSheetId="7" hidden="1">'6 M&amp;E Services'!$A$1:$E$251</definedName>
    <definedName name="Z_4060F6E7_9371_431E_BAE2_8E8594E9BC73_.wvu.PrintArea" localSheetId="8" hidden="1">'7 Drainage'!$A$1:$E$232</definedName>
    <definedName name="Z_4060F6E7_9371_431E_BAE2_8E8594E9BC73_.wvu.PrintArea" localSheetId="9" hidden="1">'8 External Works'!$A$1:$E$166</definedName>
    <definedName name="Z_4060F6E7_9371_431E_BAE2_8E8594E9BC73_.wvu.PrintArea" localSheetId="10" hidden="1">'9 Prelims'!$A$1:$E$136</definedName>
    <definedName name="Z_4060F6E7_9371_431E_BAE2_8E8594E9BC73_.wvu.PrintTitles" localSheetId="2" hidden="1">'1 Facilitating'!$6:$9</definedName>
    <definedName name="Z_4060F6E7_9371_431E_BAE2_8E8594E9BC73_.wvu.PrintTitles" localSheetId="11" hidden="1">'10 Dayworks'!$6:$8</definedName>
    <definedName name="Z_4060F6E7_9371_431E_BAE2_8E8594E9BC73_.wvu.PrintTitles" localSheetId="12" hidden="1">'11 VE Options'!$6:$8</definedName>
    <definedName name="Z_4060F6E7_9371_431E_BAE2_8E8594E9BC73_.wvu.PrintTitles" localSheetId="3" hidden="1">'2 Substructure'!$6:$9</definedName>
    <definedName name="Z_4060F6E7_9371_431E_BAE2_8E8594E9BC73_.wvu.PrintTitles" localSheetId="4" hidden="1">'3 Superstructure'!$6:$10</definedName>
    <definedName name="Z_4060F6E7_9371_431E_BAE2_8E8594E9BC73_.wvu.PrintTitles" localSheetId="5" hidden="1">'4 Internal Finishes'!$6:$9</definedName>
    <definedName name="Z_4060F6E7_9371_431E_BAE2_8E8594E9BC73_.wvu.PrintTitles" localSheetId="6" hidden="1">'5 F,F &amp; E'!$6:$9</definedName>
    <definedName name="Z_4060F6E7_9371_431E_BAE2_8E8594E9BC73_.wvu.PrintTitles" localSheetId="7" hidden="1">'6 M&amp;E Services'!$6:$10</definedName>
    <definedName name="Z_4060F6E7_9371_431E_BAE2_8E8594E9BC73_.wvu.PrintTitles" localSheetId="8" hidden="1">'7 Drainage'!$6:$9</definedName>
    <definedName name="Z_4060F6E7_9371_431E_BAE2_8E8594E9BC73_.wvu.PrintTitles" localSheetId="9" hidden="1">'8 External Works'!$6:$10</definedName>
    <definedName name="Z_4060F6E7_9371_431E_BAE2_8E8594E9BC73_.wvu.PrintTitles" localSheetId="10" hidden="1">'9 Prelims'!$6:$12</definedName>
    <definedName name="Z_440BF4AE_49A8_4015_916E_E0066C36B08A_.wvu.PrintArea" localSheetId="2" hidden="1">'1 Facilitating'!$A$1:$E$73</definedName>
    <definedName name="Z_440BF4AE_49A8_4015_916E_E0066C36B08A_.wvu.PrintArea" localSheetId="11" hidden="1">'10 Dayworks'!$A$1:$E$69</definedName>
    <definedName name="Z_440BF4AE_49A8_4015_916E_E0066C36B08A_.wvu.PrintArea" localSheetId="12" hidden="1">'11 VE Options'!$A$1:$E$64</definedName>
    <definedName name="Z_440BF4AE_49A8_4015_916E_E0066C36B08A_.wvu.PrintArea" localSheetId="3" hidden="1">'2 Substructure'!$A$1:$E$96</definedName>
    <definedName name="Z_440BF4AE_49A8_4015_916E_E0066C36B08A_.wvu.PrintArea" localSheetId="4" hidden="1">'3 Superstructure'!$A$1:$E$502</definedName>
    <definedName name="Z_440BF4AE_49A8_4015_916E_E0066C36B08A_.wvu.PrintArea" localSheetId="5" hidden="1">'4 Internal Finishes'!$A$1:$E$87</definedName>
    <definedName name="Z_440BF4AE_49A8_4015_916E_E0066C36B08A_.wvu.PrintArea" localSheetId="6" hidden="1">'5 F,F &amp; E'!$A$1:$E$240</definedName>
    <definedName name="Z_440BF4AE_49A8_4015_916E_E0066C36B08A_.wvu.PrintArea" localSheetId="7" hidden="1">'6 M&amp;E Services'!$A$1:$E$252</definedName>
    <definedName name="Z_440BF4AE_49A8_4015_916E_E0066C36B08A_.wvu.PrintArea" localSheetId="8" hidden="1">'7 Drainage'!$A$1:$E$233</definedName>
    <definedName name="Z_440BF4AE_49A8_4015_916E_E0066C36B08A_.wvu.PrintArea" localSheetId="9" hidden="1">'8 External Works'!$A$1:$E$167</definedName>
    <definedName name="Z_440BF4AE_49A8_4015_916E_E0066C36B08A_.wvu.PrintArea" localSheetId="10" hidden="1">'9 Prelims'!$A$1:$E$137</definedName>
    <definedName name="Z_440BF4AE_49A8_4015_916E_E0066C36B08A_.wvu.PrintTitles" localSheetId="2" hidden="1">'1 Facilitating'!$6:$9</definedName>
    <definedName name="Z_440BF4AE_49A8_4015_916E_E0066C36B08A_.wvu.PrintTitles" localSheetId="11" hidden="1">'10 Dayworks'!$6:$8</definedName>
    <definedName name="Z_440BF4AE_49A8_4015_916E_E0066C36B08A_.wvu.PrintTitles" localSheetId="12" hidden="1">'11 VE Options'!$6:$8</definedName>
    <definedName name="Z_440BF4AE_49A8_4015_916E_E0066C36B08A_.wvu.PrintTitles" localSheetId="3" hidden="1">'2 Substructure'!$6:$9</definedName>
    <definedName name="Z_440BF4AE_49A8_4015_916E_E0066C36B08A_.wvu.PrintTitles" localSheetId="4" hidden="1">'3 Superstructure'!$6:$10</definedName>
    <definedName name="Z_440BF4AE_49A8_4015_916E_E0066C36B08A_.wvu.PrintTitles" localSheetId="5" hidden="1">'4 Internal Finishes'!$6:$9</definedName>
    <definedName name="Z_440BF4AE_49A8_4015_916E_E0066C36B08A_.wvu.PrintTitles" localSheetId="6" hidden="1">'5 F,F &amp; E'!$6:$9</definedName>
    <definedName name="Z_440BF4AE_49A8_4015_916E_E0066C36B08A_.wvu.PrintTitles" localSheetId="7" hidden="1">'6 M&amp;E Services'!$6:$10</definedName>
    <definedName name="Z_440BF4AE_49A8_4015_916E_E0066C36B08A_.wvu.PrintTitles" localSheetId="8" hidden="1">'7 Drainage'!$6:$9</definedName>
    <definedName name="Z_440BF4AE_49A8_4015_916E_E0066C36B08A_.wvu.PrintTitles" localSheetId="9" hidden="1">'8 External Works'!$6:$10</definedName>
    <definedName name="Z_440BF4AE_49A8_4015_916E_E0066C36B08A_.wvu.PrintTitles" localSheetId="10" hidden="1">'9 Prelims'!$6:$12</definedName>
    <definedName name="Z_66B067B2_B1F6_4B41_BB7F_1F75E13494F3_.wvu.PrintArea" localSheetId="2" hidden="1">'1 Facilitating'!$A$1:$E$72</definedName>
    <definedName name="Z_66B067B2_B1F6_4B41_BB7F_1F75E13494F3_.wvu.PrintArea" localSheetId="11" hidden="1">'10 Dayworks'!$A$1:$E$68</definedName>
    <definedName name="Z_66B067B2_B1F6_4B41_BB7F_1F75E13494F3_.wvu.PrintArea" localSheetId="12" hidden="1">'11 VE Options'!$A$1:$E$63</definedName>
    <definedName name="Z_66B067B2_B1F6_4B41_BB7F_1F75E13494F3_.wvu.PrintArea" localSheetId="3" hidden="1">'2 Substructure'!$A$1:$E$95</definedName>
    <definedName name="Z_66B067B2_B1F6_4B41_BB7F_1F75E13494F3_.wvu.PrintArea" localSheetId="4" hidden="1">'3 Superstructure'!$A$1:$E$502</definedName>
    <definedName name="Z_66B067B2_B1F6_4B41_BB7F_1F75E13494F3_.wvu.PrintArea" localSheetId="5" hidden="1">'4 Internal Finishes'!$A$1:$E$86</definedName>
    <definedName name="Z_66B067B2_B1F6_4B41_BB7F_1F75E13494F3_.wvu.PrintArea" localSheetId="6" hidden="1">'5 F,F &amp; E'!$A$1:$E$239</definedName>
    <definedName name="Z_66B067B2_B1F6_4B41_BB7F_1F75E13494F3_.wvu.PrintArea" localSheetId="7" hidden="1">'6 M&amp;E Services'!$A$1:$E$251</definedName>
    <definedName name="Z_66B067B2_B1F6_4B41_BB7F_1F75E13494F3_.wvu.PrintArea" localSheetId="8" hidden="1">'7 Drainage'!$A$1:$E$232</definedName>
    <definedName name="Z_66B067B2_B1F6_4B41_BB7F_1F75E13494F3_.wvu.PrintArea" localSheetId="9" hidden="1">'8 External Works'!$A$1:$E$166</definedName>
    <definedName name="Z_66B067B2_B1F6_4B41_BB7F_1F75E13494F3_.wvu.PrintArea" localSheetId="10" hidden="1">'9 Prelims'!$A$1:$E$136</definedName>
    <definedName name="Z_66B067B2_B1F6_4B41_BB7F_1F75E13494F3_.wvu.PrintTitles" localSheetId="2" hidden="1">'1 Facilitating'!$6:$9</definedName>
    <definedName name="Z_66B067B2_B1F6_4B41_BB7F_1F75E13494F3_.wvu.PrintTitles" localSheetId="11" hidden="1">'10 Dayworks'!$6:$8</definedName>
    <definedName name="Z_66B067B2_B1F6_4B41_BB7F_1F75E13494F3_.wvu.PrintTitles" localSheetId="12" hidden="1">'11 VE Options'!$6:$8</definedName>
    <definedName name="Z_66B067B2_B1F6_4B41_BB7F_1F75E13494F3_.wvu.PrintTitles" localSheetId="3" hidden="1">'2 Substructure'!$6:$9</definedName>
    <definedName name="Z_66B067B2_B1F6_4B41_BB7F_1F75E13494F3_.wvu.PrintTitles" localSheetId="4" hidden="1">'3 Superstructure'!$6:$10</definedName>
    <definedName name="Z_66B067B2_B1F6_4B41_BB7F_1F75E13494F3_.wvu.PrintTitles" localSheetId="5" hidden="1">'4 Internal Finishes'!$6:$9</definedName>
    <definedName name="Z_66B067B2_B1F6_4B41_BB7F_1F75E13494F3_.wvu.PrintTitles" localSheetId="6" hidden="1">'5 F,F &amp; E'!$6:$9</definedName>
    <definedName name="Z_66B067B2_B1F6_4B41_BB7F_1F75E13494F3_.wvu.PrintTitles" localSheetId="7" hidden="1">'6 M&amp;E Services'!$6:$10</definedName>
    <definedName name="Z_66B067B2_B1F6_4B41_BB7F_1F75E13494F3_.wvu.PrintTitles" localSheetId="8" hidden="1">'7 Drainage'!$6:$9</definedName>
    <definedName name="Z_66B067B2_B1F6_4B41_BB7F_1F75E13494F3_.wvu.PrintTitles" localSheetId="9" hidden="1">'8 External Works'!$6:$10</definedName>
    <definedName name="Z_66B067B2_B1F6_4B41_BB7F_1F75E13494F3_.wvu.PrintTitles" localSheetId="10" hidden="1">'9 Prelims'!$6:$12</definedName>
    <definedName name="Z_A5B26351_3F8B_4E5E_8A6D_DA603EF75B87_.wvu.PrintArea" localSheetId="2" hidden="1">'1 Facilitating'!$A$1:$E$73</definedName>
    <definedName name="Z_A5B26351_3F8B_4E5E_8A6D_DA603EF75B87_.wvu.PrintArea" localSheetId="11" hidden="1">'10 Dayworks'!$A$1:$E$69</definedName>
    <definedName name="Z_A5B26351_3F8B_4E5E_8A6D_DA603EF75B87_.wvu.PrintArea" localSheetId="12" hidden="1">'11 VE Options'!$A$1:$E$64</definedName>
    <definedName name="Z_A5B26351_3F8B_4E5E_8A6D_DA603EF75B87_.wvu.PrintArea" localSheetId="3" hidden="1">'2 Substructure'!$A$1:$E$96</definedName>
    <definedName name="Z_A5B26351_3F8B_4E5E_8A6D_DA603EF75B87_.wvu.PrintArea" localSheetId="4" hidden="1">'3 Superstructure'!$A$1:$E$502</definedName>
    <definedName name="Z_A5B26351_3F8B_4E5E_8A6D_DA603EF75B87_.wvu.PrintArea" localSheetId="5" hidden="1">'4 Internal Finishes'!$A$1:$E$87</definedName>
    <definedName name="Z_A5B26351_3F8B_4E5E_8A6D_DA603EF75B87_.wvu.PrintArea" localSheetId="6" hidden="1">'5 F,F &amp; E'!$A$1:$E$240</definedName>
    <definedName name="Z_A5B26351_3F8B_4E5E_8A6D_DA603EF75B87_.wvu.PrintArea" localSheetId="7" hidden="1">'6 M&amp;E Services'!$A$1:$E$252</definedName>
    <definedName name="Z_A5B26351_3F8B_4E5E_8A6D_DA603EF75B87_.wvu.PrintArea" localSheetId="8" hidden="1">'7 Drainage'!$A$1:$E$233</definedName>
    <definedName name="Z_A5B26351_3F8B_4E5E_8A6D_DA603EF75B87_.wvu.PrintArea" localSheetId="9" hidden="1">'8 External Works'!$A$1:$E$167</definedName>
    <definedName name="Z_A5B26351_3F8B_4E5E_8A6D_DA603EF75B87_.wvu.PrintArea" localSheetId="10" hidden="1">'9 Prelims'!$A$1:$E$137</definedName>
    <definedName name="Z_A5B26351_3F8B_4E5E_8A6D_DA603EF75B87_.wvu.PrintTitles" localSheetId="2" hidden="1">'1 Facilitating'!$6:$9</definedName>
    <definedName name="Z_A5B26351_3F8B_4E5E_8A6D_DA603EF75B87_.wvu.PrintTitles" localSheetId="11" hidden="1">'10 Dayworks'!$6:$8</definedName>
    <definedName name="Z_A5B26351_3F8B_4E5E_8A6D_DA603EF75B87_.wvu.PrintTitles" localSheetId="12" hidden="1">'11 VE Options'!$6:$8</definedName>
    <definedName name="Z_A5B26351_3F8B_4E5E_8A6D_DA603EF75B87_.wvu.PrintTitles" localSheetId="3" hidden="1">'2 Substructure'!$6:$9</definedName>
    <definedName name="Z_A5B26351_3F8B_4E5E_8A6D_DA603EF75B87_.wvu.PrintTitles" localSheetId="4" hidden="1">'3 Superstructure'!$6:$10</definedName>
    <definedName name="Z_A5B26351_3F8B_4E5E_8A6D_DA603EF75B87_.wvu.PrintTitles" localSheetId="5" hidden="1">'4 Internal Finishes'!$6:$9</definedName>
    <definedName name="Z_A5B26351_3F8B_4E5E_8A6D_DA603EF75B87_.wvu.PrintTitles" localSheetId="6" hidden="1">'5 F,F &amp; E'!$6:$9</definedName>
    <definedName name="Z_A5B26351_3F8B_4E5E_8A6D_DA603EF75B87_.wvu.PrintTitles" localSheetId="7" hidden="1">'6 M&amp;E Services'!$6:$10</definedName>
    <definedName name="Z_A5B26351_3F8B_4E5E_8A6D_DA603EF75B87_.wvu.PrintTitles" localSheetId="8" hidden="1">'7 Drainage'!$6:$9</definedName>
    <definedName name="Z_A5B26351_3F8B_4E5E_8A6D_DA603EF75B87_.wvu.PrintTitles" localSheetId="9" hidden="1">'8 External Works'!$6:$10</definedName>
    <definedName name="Z_A5B26351_3F8B_4E5E_8A6D_DA603EF75B87_.wvu.PrintTitles" localSheetId="10" hidden="1">'9 Prelims'!$6:$12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76" l="1"/>
  <c r="F13" i="76"/>
  <c r="F12" i="76"/>
  <c r="F11" i="76"/>
  <c r="F10" i="76"/>
  <c r="F22" i="76"/>
  <c r="F21" i="76"/>
  <c r="F20" i="76"/>
  <c r="F19" i="76"/>
  <c r="F18" i="76"/>
  <c r="F236" i="76"/>
  <c r="F234" i="76"/>
  <c r="F233" i="76"/>
  <c r="F232" i="76"/>
  <c r="F231" i="76"/>
  <c r="F230" i="76"/>
  <c r="F229" i="76"/>
  <c r="F228" i="76"/>
  <c r="F227" i="76"/>
  <c r="F226" i="76"/>
  <c r="F225" i="76"/>
  <c r="F224" i="76"/>
  <c r="F223" i="76"/>
  <c r="F222" i="76"/>
  <c r="F221" i="76"/>
  <c r="F220" i="76"/>
  <c r="F219" i="76"/>
  <c r="F218" i="76"/>
  <c r="F216" i="76"/>
  <c r="F215" i="76"/>
  <c r="F214" i="76"/>
  <c r="F213" i="76"/>
  <c r="F212" i="76"/>
  <c r="F211" i="76"/>
  <c r="F210" i="76"/>
  <c r="F209" i="76"/>
  <c r="F208" i="76"/>
  <c r="F207" i="76"/>
  <c r="F206" i="76"/>
  <c r="F205" i="76"/>
  <c r="F204" i="76"/>
  <c r="F203" i="76"/>
  <c r="F202" i="76"/>
  <c r="F201" i="76"/>
  <c r="F200" i="76"/>
  <c r="F199" i="76"/>
  <c r="F198" i="76"/>
  <c r="F197" i="76"/>
  <c r="F196" i="76"/>
  <c r="F195" i="76"/>
  <c r="F194" i="76"/>
  <c r="F193" i="76"/>
  <c r="F192" i="76"/>
  <c r="F191" i="76"/>
  <c r="F190" i="76"/>
  <c r="F189" i="76"/>
  <c r="F188" i="76"/>
  <c r="F187" i="76"/>
  <c r="F186" i="76"/>
  <c r="F185" i="76"/>
  <c r="F184" i="76"/>
  <c r="F183" i="76"/>
  <c r="F182" i="76"/>
  <c r="F181" i="76"/>
  <c r="F180" i="76"/>
  <c r="F179" i="76"/>
  <c r="F178" i="76"/>
  <c r="F177" i="76"/>
  <c r="F176" i="76"/>
  <c r="F175" i="76"/>
  <c r="F174" i="76"/>
  <c r="F173" i="76"/>
  <c r="F172" i="76"/>
  <c r="F171" i="76"/>
  <c r="F170" i="76"/>
  <c r="F169" i="76"/>
  <c r="F168" i="76"/>
  <c r="F167" i="76"/>
  <c r="F166" i="76"/>
  <c r="F165" i="76"/>
  <c r="F164" i="76"/>
  <c r="F163" i="76"/>
  <c r="F162" i="76"/>
  <c r="F161" i="76"/>
  <c r="F160" i="76"/>
  <c r="F159" i="76"/>
  <c r="F158" i="76"/>
  <c r="F157" i="76"/>
  <c r="F156" i="76"/>
  <c r="F155" i="76"/>
  <c r="F154" i="76"/>
  <c r="F153" i="76"/>
  <c r="F152" i="76"/>
  <c r="F151" i="76"/>
  <c r="F150" i="76"/>
  <c r="F149" i="76"/>
  <c r="F148" i="76"/>
  <c r="F147" i="76"/>
  <c r="F146" i="76"/>
  <c r="F145" i="76"/>
  <c r="F144" i="76"/>
  <c r="F143" i="76"/>
  <c r="F142" i="76"/>
  <c r="F141" i="76"/>
  <c r="F140" i="76"/>
  <c r="F139" i="76"/>
  <c r="F138" i="76"/>
  <c r="F137" i="76"/>
  <c r="F136" i="76"/>
  <c r="F135" i="76"/>
  <c r="F134" i="76"/>
  <c r="F133" i="76"/>
  <c r="F132" i="76"/>
  <c r="F131" i="76"/>
  <c r="F130" i="76"/>
  <c r="F129" i="76"/>
  <c r="F128" i="76"/>
  <c r="F127" i="76"/>
  <c r="F126" i="76"/>
  <c r="F125" i="76"/>
  <c r="F124" i="76"/>
  <c r="F123" i="76"/>
  <c r="F122" i="76"/>
  <c r="F121" i="76"/>
  <c r="F120" i="76"/>
  <c r="F119" i="76"/>
  <c r="F118" i="76"/>
  <c r="F117" i="76"/>
  <c r="F116" i="76"/>
  <c r="F115" i="76"/>
  <c r="F114" i="76"/>
  <c r="F113" i="76"/>
  <c r="F112" i="76"/>
  <c r="F111" i="76"/>
  <c r="F110" i="76"/>
  <c r="F109" i="76"/>
  <c r="F108" i="76"/>
  <c r="F107" i="76"/>
  <c r="F106" i="76"/>
  <c r="F105" i="76"/>
  <c r="F104" i="76"/>
  <c r="F103" i="76"/>
  <c r="F102" i="76"/>
  <c r="F101" i="76"/>
  <c r="F100" i="76"/>
  <c r="F99" i="76"/>
  <c r="F98" i="76"/>
  <c r="F97" i="76"/>
  <c r="F96" i="76"/>
  <c r="F95" i="76"/>
  <c r="F94" i="76"/>
  <c r="F93" i="76"/>
  <c r="F92" i="76"/>
  <c r="F91" i="76"/>
  <c r="F90" i="76"/>
  <c r="F89" i="76"/>
  <c r="F88" i="76"/>
  <c r="F87" i="76"/>
  <c r="F86" i="76"/>
  <c r="F85" i="76"/>
  <c r="F84" i="76"/>
  <c r="F83" i="76"/>
  <c r="F82" i="76"/>
  <c r="F81" i="76"/>
  <c r="F80" i="76"/>
  <c r="F79" i="76"/>
  <c r="F78" i="76"/>
  <c r="F77" i="76"/>
  <c r="F76" i="76"/>
  <c r="F75" i="76"/>
  <c r="F74" i="76"/>
  <c r="F73" i="76"/>
  <c r="F72" i="76"/>
  <c r="F71" i="76"/>
  <c r="F70" i="76"/>
  <c r="F69" i="76"/>
  <c r="F68" i="76"/>
  <c r="F67" i="76"/>
  <c r="F66" i="76"/>
  <c r="F65" i="76"/>
  <c r="F64" i="76"/>
  <c r="F63" i="76"/>
  <c r="F62" i="76"/>
  <c r="F61" i="76"/>
  <c r="F60" i="76"/>
  <c r="F59" i="76"/>
  <c r="F58" i="76"/>
  <c r="F57" i="76"/>
  <c r="F56" i="76"/>
  <c r="F55" i="76"/>
  <c r="F54" i="76"/>
  <c r="F53" i="76"/>
  <c r="F52" i="76"/>
  <c r="F51" i="76"/>
  <c r="F50" i="76"/>
  <c r="F49" i="76"/>
  <c r="F48" i="76"/>
  <c r="F47" i="76"/>
  <c r="F46" i="76"/>
  <c r="F45" i="76"/>
  <c r="F44" i="76"/>
  <c r="F43" i="76"/>
  <c r="F42" i="76"/>
  <c r="F41" i="76"/>
  <c r="F40" i="76"/>
  <c r="F39" i="76"/>
  <c r="F38" i="76"/>
  <c r="F37" i="76"/>
  <c r="F36" i="76"/>
  <c r="F35" i="76"/>
  <c r="F34" i="76"/>
  <c r="F33" i="76"/>
  <c r="F32" i="76"/>
  <c r="F31" i="76"/>
  <c r="F30" i="76"/>
  <c r="F29" i="76"/>
  <c r="F28" i="76"/>
  <c r="F27" i="76"/>
  <c r="F26" i="76"/>
  <c r="F25" i="76"/>
  <c r="F24" i="76"/>
  <c r="F501" i="75"/>
  <c r="F500" i="75"/>
  <c r="F499" i="75"/>
  <c r="F498" i="75"/>
  <c r="F497" i="75"/>
  <c r="F496" i="75"/>
  <c r="F495" i="75"/>
  <c r="F494" i="75"/>
  <c r="F493" i="75"/>
  <c r="F492" i="75"/>
  <c r="F491" i="75"/>
  <c r="F490" i="75"/>
  <c r="F489" i="75"/>
  <c r="F488" i="75"/>
  <c r="F487" i="75"/>
  <c r="F486" i="75"/>
  <c r="F485" i="75"/>
  <c r="F484" i="75"/>
  <c r="F483" i="75"/>
  <c r="F482" i="75"/>
  <c r="F481" i="75"/>
  <c r="F480" i="75"/>
  <c r="F479" i="75"/>
  <c r="F478" i="75"/>
  <c r="F477" i="75"/>
  <c r="F476" i="75"/>
  <c r="F475" i="75"/>
  <c r="F474" i="75"/>
  <c r="F473" i="75"/>
  <c r="F472" i="75"/>
  <c r="F471" i="75"/>
  <c r="F470" i="75"/>
  <c r="F469" i="75"/>
  <c r="F468" i="75"/>
  <c r="F467" i="75"/>
  <c r="F466" i="75"/>
  <c r="F465" i="75"/>
  <c r="F464" i="75"/>
  <c r="F463" i="75"/>
  <c r="F462" i="75"/>
  <c r="F461" i="75"/>
  <c r="F460" i="75"/>
  <c r="F459" i="75"/>
  <c r="F458" i="75"/>
  <c r="F457" i="75"/>
  <c r="F456" i="75"/>
  <c r="F455" i="75"/>
  <c r="F454" i="75"/>
  <c r="F453" i="75"/>
  <c r="F452" i="75"/>
  <c r="F451" i="75"/>
  <c r="F450" i="75"/>
  <c r="F449" i="75"/>
  <c r="F448" i="75"/>
  <c r="F447" i="75"/>
  <c r="F446" i="75"/>
  <c r="F445" i="75"/>
  <c r="F444" i="75"/>
  <c r="F443" i="75"/>
  <c r="F442" i="75"/>
  <c r="F441" i="75"/>
  <c r="F440" i="75"/>
  <c r="F439" i="75"/>
  <c r="F438" i="75"/>
  <c r="F437" i="75"/>
  <c r="F436" i="75"/>
  <c r="F435" i="75"/>
  <c r="F434" i="75"/>
  <c r="F433" i="75"/>
  <c r="F432" i="75"/>
  <c r="F431" i="75"/>
  <c r="F430" i="75"/>
  <c r="F429" i="75"/>
  <c r="F428" i="75"/>
  <c r="F427" i="75"/>
  <c r="F426" i="75"/>
  <c r="F425" i="75"/>
  <c r="F424" i="75"/>
  <c r="F423" i="75"/>
  <c r="F422" i="75"/>
  <c r="F421" i="75"/>
  <c r="F420" i="75"/>
  <c r="F419" i="75"/>
  <c r="F418" i="75"/>
  <c r="F417" i="75"/>
  <c r="F416" i="75"/>
  <c r="F415" i="75"/>
  <c r="F414" i="75"/>
  <c r="F413" i="75"/>
  <c r="F412" i="75"/>
  <c r="F411" i="75"/>
  <c r="F410" i="75"/>
  <c r="F409" i="75"/>
  <c r="F408" i="75"/>
  <c r="F407" i="75"/>
  <c r="F406" i="75"/>
  <c r="F405" i="75"/>
  <c r="F404" i="75"/>
  <c r="F403" i="75"/>
  <c r="F402" i="75"/>
  <c r="F401" i="75"/>
  <c r="F400" i="75"/>
  <c r="F399" i="75"/>
  <c r="F398" i="75"/>
  <c r="F397" i="75"/>
  <c r="F396" i="75"/>
  <c r="F395" i="75"/>
  <c r="F394" i="75"/>
  <c r="F393" i="75"/>
  <c r="F392" i="75"/>
  <c r="F391" i="75"/>
  <c r="F390" i="75"/>
  <c r="F389" i="75"/>
  <c r="F388" i="75"/>
  <c r="F387" i="75"/>
  <c r="F386" i="75"/>
  <c r="F385" i="75"/>
  <c r="F384" i="75"/>
  <c r="F383" i="75"/>
  <c r="F382" i="75"/>
  <c r="F381" i="75"/>
  <c r="F380" i="75"/>
  <c r="F379" i="75"/>
  <c r="F378" i="75"/>
  <c r="F377" i="75"/>
  <c r="F376" i="75"/>
  <c r="F375" i="75"/>
  <c r="F374" i="75"/>
  <c r="F373" i="75"/>
  <c r="F372" i="75"/>
  <c r="F371" i="75"/>
  <c r="F370" i="75"/>
  <c r="F369" i="75"/>
  <c r="F368" i="75"/>
  <c r="F366" i="75"/>
  <c r="F364" i="75"/>
  <c r="F363" i="75"/>
  <c r="F362" i="75"/>
  <c r="F361" i="75"/>
  <c r="F360" i="75"/>
  <c r="F359" i="75"/>
  <c r="F358" i="75"/>
  <c r="F357" i="75"/>
  <c r="F356" i="75"/>
  <c r="F355" i="75"/>
  <c r="F354" i="75"/>
  <c r="F353" i="75"/>
  <c r="F352" i="75"/>
  <c r="F351" i="75"/>
  <c r="F350" i="75"/>
  <c r="F349" i="75"/>
  <c r="F348" i="75"/>
  <c r="F347" i="75"/>
  <c r="F346" i="75"/>
  <c r="F345" i="75"/>
  <c r="F344" i="75"/>
  <c r="F343" i="75"/>
  <c r="F342" i="75"/>
  <c r="F341" i="75"/>
  <c r="F340" i="75"/>
  <c r="F339" i="75"/>
  <c r="F338" i="75"/>
  <c r="F337" i="75"/>
  <c r="F336" i="75"/>
  <c r="F335" i="75"/>
  <c r="F334" i="75"/>
  <c r="F333" i="75"/>
  <c r="F332" i="75"/>
  <c r="F331" i="75"/>
  <c r="F330" i="75"/>
  <c r="F329" i="75"/>
  <c r="F328" i="75"/>
  <c r="F327" i="75"/>
  <c r="F326" i="75"/>
  <c r="F325" i="75"/>
  <c r="F324" i="75"/>
  <c r="F323" i="75"/>
  <c r="F322" i="75"/>
  <c r="F321" i="75"/>
  <c r="F320" i="75"/>
  <c r="F319" i="75"/>
  <c r="F318" i="75"/>
  <c r="F317" i="75"/>
  <c r="F316" i="75"/>
  <c r="F315" i="75"/>
  <c r="F314" i="75"/>
  <c r="F313" i="75"/>
  <c r="F312" i="75"/>
  <c r="F311" i="75"/>
  <c r="F310" i="75"/>
  <c r="F309" i="75"/>
  <c r="F308" i="75"/>
  <c r="F307" i="75"/>
  <c r="F306" i="75"/>
  <c r="F305" i="75"/>
  <c r="F304" i="75"/>
  <c r="F303" i="75"/>
  <c r="F302" i="75"/>
  <c r="F301" i="75"/>
  <c r="F300" i="75"/>
  <c r="F299" i="75"/>
  <c r="F298" i="75"/>
  <c r="F297" i="75"/>
  <c r="F296" i="75"/>
  <c r="F295" i="75"/>
  <c r="F294" i="75"/>
  <c r="F293" i="75"/>
  <c r="F292" i="75"/>
  <c r="F291" i="75"/>
  <c r="F290" i="75"/>
  <c r="F289" i="75"/>
  <c r="F288" i="75"/>
  <c r="F287" i="75"/>
  <c r="F286" i="75"/>
  <c r="F285" i="75"/>
  <c r="F284" i="75"/>
  <c r="F283" i="75"/>
  <c r="F282" i="75"/>
  <c r="F281" i="75"/>
  <c r="F280" i="75"/>
  <c r="F279" i="75"/>
  <c r="F278" i="75"/>
  <c r="F277" i="75"/>
  <c r="F276" i="75"/>
  <c r="F275" i="75"/>
  <c r="F274" i="75"/>
  <c r="F273" i="75"/>
  <c r="F272" i="75"/>
  <c r="F271" i="75"/>
  <c r="F270" i="75"/>
  <c r="F269" i="75"/>
  <c r="F268" i="75"/>
  <c r="F267" i="75"/>
  <c r="F266" i="75"/>
  <c r="F265" i="75"/>
  <c r="F264" i="75"/>
  <c r="F263" i="75"/>
  <c r="F262" i="75"/>
  <c r="F261" i="75"/>
  <c r="F260" i="75"/>
  <c r="F259" i="75"/>
  <c r="F258" i="75"/>
  <c r="F257" i="75"/>
  <c r="F256" i="75"/>
  <c r="F255" i="75"/>
  <c r="F254" i="75"/>
  <c r="F253" i="75"/>
  <c r="F252" i="75"/>
  <c r="F251" i="75"/>
  <c r="F249" i="75"/>
  <c r="F248" i="75"/>
  <c r="F247" i="75"/>
  <c r="F246" i="75"/>
  <c r="F245" i="75"/>
  <c r="F244" i="75"/>
  <c r="F243" i="75"/>
  <c r="F242" i="75"/>
  <c r="F241" i="75"/>
  <c r="F240" i="75"/>
  <c r="F239" i="75"/>
  <c r="F238" i="75"/>
  <c r="F237" i="75"/>
  <c r="F236" i="75"/>
  <c r="F235" i="75"/>
  <c r="F234" i="75"/>
  <c r="F233" i="75"/>
  <c r="F232" i="75"/>
  <c r="F231" i="75"/>
  <c r="F230" i="75"/>
  <c r="F229" i="75"/>
  <c r="F228" i="75"/>
  <c r="F227" i="75"/>
  <c r="F226" i="75"/>
  <c r="F225" i="75"/>
  <c r="F224" i="75"/>
  <c r="F223" i="75"/>
  <c r="F222" i="75"/>
  <c r="F221" i="75"/>
  <c r="F220" i="75"/>
  <c r="F219" i="75"/>
  <c r="F218" i="75"/>
  <c r="F217" i="75"/>
  <c r="F216" i="75"/>
  <c r="F215" i="75"/>
  <c r="F214" i="75"/>
  <c r="F213" i="75"/>
  <c r="F212" i="75"/>
  <c r="F211" i="75"/>
  <c r="F210" i="75"/>
  <c r="F209" i="75"/>
  <c r="F208" i="75"/>
  <c r="F207" i="75"/>
  <c r="F206" i="75"/>
  <c r="F205" i="75"/>
  <c r="F204" i="75"/>
  <c r="F203" i="75"/>
  <c r="F202" i="75"/>
  <c r="F201" i="75"/>
  <c r="F200" i="75"/>
  <c r="F199" i="75"/>
  <c r="F198" i="75"/>
  <c r="F197" i="75"/>
  <c r="F196" i="75"/>
  <c r="F195" i="75"/>
  <c r="F194" i="75"/>
  <c r="F193" i="75"/>
  <c r="F192" i="75"/>
  <c r="F191" i="75"/>
  <c r="F190" i="75"/>
  <c r="F189" i="75"/>
  <c r="F188" i="75"/>
  <c r="F187" i="75"/>
  <c r="F186" i="75"/>
  <c r="F185" i="75"/>
  <c r="F184" i="75"/>
  <c r="F183" i="75"/>
  <c r="F182" i="75"/>
  <c r="F181" i="75"/>
  <c r="F180" i="75"/>
  <c r="F179" i="75"/>
  <c r="F178" i="75"/>
  <c r="F177" i="75"/>
  <c r="F176" i="75"/>
  <c r="F175" i="75"/>
  <c r="F174" i="75"/>
  <c r="F173" i="75"/>
  <c r="F172" i="75"/>
  <c r="F171" i="75"/>
  <c r="F170" i="75"/>
  <c r="F169" i="75"/>
  <c r="F168" i="75"/>
  <c r="F167" i="75"/>
  <c r="F166" i="75"/>
  <c r="F165" i="75"/>
  <c r="F164" i="75"/>
  <c r="F163" i="75"/>
  <c r="F162" i="75"/>
  <c r="F161" i="75"/>
  <c r="F160" i="75"/>
  <c r="F159" i="75"/>
  <c r="F158" i="75"/>
  <c r="F157" i="75"/>
  <c r="F156" i="75"/>
  <c r="F155" i="75"/>
  <c r="F154" i="75"/>
  <c r="F153" i="75"/>
  <c r="F152" i="75"/>
  <c r="F151" i="75"/>
  <c r="F150" i="75"/>
  <c r="F149" i="75"/>
  <c r="F148" i="75"/>
  <c r="F147" i="75"/>
  <c r="F146" i="75"/>
  <c r="F145" i="75"/>
  <c r="F144" i="75"/>
  <c r="F143" i="75"/>
  <c r="F142" i="75"/>
  <c r="F141" i="75"/>
  <c r="F140" i="75"/>
  <c r="F139" i="75"/>
  <c r="F138" i="75"/>
  <c r="F137" i="75"/>
  <c r="F136" i="75"/>
  <c r="F135" i="75"/>
  <c r="F134" i="75"/>
  <c r="F133" i="75"/>
  <c r="F132" i="75"/>
  <c r="F131" i="75"/>
  <c r="F130" i="75"/>
  <c r="F129" i="75"/>
  <c r="F128" i="75"/>
  <c r="F127" i="75"/>
  <c r="F125" i="75"/>
  <c r="F124" i="75"/>
  <c r="F123" i="75"/>
  <c r="F122" i="75"/>
  <c r="F121" i="75"/>
  <c r="F120" i="75"/>
  <c r="F119" i="75"/>
  <c r="F118" i="75"/>
  <c r="F117" i="75"/>
  <c r="F116" i="75"/>
  <c r="F115" i="75"/>
  <c r="F114" i="75"/>
  <c r="F113" i="75"/>
  <c r="F112" i="75"/>
  <c r="F111" i="75"/>
  <c r="F110" i="75"/>
  <c r="F109" i="75"/>
  <c r="F108" i="75"/>
  <c r="F107" i="75"/>
  <c r="F106" i="75"/>
  <c r="F105" i="75"/>
  <c r="F104" i="75"/>
  <c r="F103" i="75"/>
  <c r="F102" i="75"/>
  <c r="F101" i="75"/>
  <c r="F100" i="75"/>
  <c r="F99" i="75"/>
  <c r="F98" i="75"/>
  <c r="F97" i="75"/>
  <c r="F96" i="75"/>
  <c r="F95" i="75"/>
  <c r="F94" i="75"/>
  <c r="F93" i="75"/>
  <c r="F92" i="75"/>
  <c r="F91" i="75"/>
  <c r="F90" i="75"/>
  <c r="F89" i="75"/>
  <c r="F88" i="75"/>
  <c r="F87" i="75"/>
  <c r="F86" i="75"/>
  <c r="F85" i="75"/>
  <c r="F84" i="75"/>
  <c r="F83" i="75"/>
  <c r="F82" i="75"/>
  <c r="F81" i="75"/>
  <c r="F80" i="75"/>
  <c r="F79" i="75"/>
  <c r="F78" i="75"/>
  <c r="F77" i="75"/>
  <c r="F76" i="75"/>
  <c r="F75" i="75"/>
  <c r="F74" i="75"/>
  <c r="F73" i="75"/>
  <c r="F72" i="75"/>
  <c r="F71" i="75"/>
  <c r="F70" i="75"/>
  <c r="F69" i="75"/>
  <c r="F68" i="75"/>
  <c r="F67" i="75"/>
  <c r="F66" i="75"/>
  <c r="F65" i="75"/>
  <c r="F64" i="75"/>
  <c r="F63" i="75"/>
  <c r="F62" i="75"/>
  <c r="F61" i="75"/>
  <c r="F60" i="75"/>
  <c r="F59" i="75"/>
  <c r="F58" i="75"/>
  <c r="F57" i="75"/>
  <c r="F56" i="75"/>
  <c r="F55" i="75"/>
  <c r="F54" i="75"/>
  <c r="F53" i="75"/>
  <c r="F52" i="75"/>
  <c r="F51" i="75"/>
  <c r="F50" i="75"/>
  <c r="F49" i="75"/>
  <c r="F48" i="75"/>
  <c r="F47" i="75"/>
  <c r="F46" i="75"/>
  <c r="F45" i="75"/>
  <c r="F44" i="75"/>
  <c r="F43" i="75"/>
  <c r="F42" i="75"/>
  <c r="F41" i="75"/>
  <c r="F40" i="75"/>
  <c r="F39" i="75"/>
  <c r="F38" i="75"/>
  <c r="F37" i="75"/>
  <c r="F36" i="75"/>
  <c r="F35" i="75"/>
  <c r="F34" i="75"/>
  <c r="F33" i="75"/>
  <c r="F32" i="75"/>
  <c r="F31" i="75"/>
  <c r="F30" i="75"/>
  <c r="F29" i="75"/>
  <c r="F28" i="75"/>
  <c r="F27" i="75"/>
  <c r="F26" i="75"/>
  <c r="F25" i="75"/>
  <c r="F24" i="75"/>
  <c r="F23" i="75"/>
  <c r="F22" i="75"/>
  <c r="F21" i="75"/>
  <c r="F20" i="75"/>
  <c r="F19" i="75"/>
  <c r="F18" i="75"/>
  <c r="F16" i="75"/>
  <c r="F15" i="75"/>
  <c r="F14" i="75"/>
  <c r="F13" i="75"/>
  <c r="F12" i="75"/>
  <c r="F11" i="75"/>
  <c r="F235" i="76"/>
  <c r="F16" i="76"/>
  <c r="A33" i="79"/>
  <c r="A34" i="79"/>
  <c r="A35" i="79"/>
  <c r="A36" i="79"/>
  <c r="A37" i="79"/>
  <c r="A39" i="79"/>
  <c r="A40" i="79"/>
  <c r="A41" i="79"/>
  <c r="A42" i="79"/>
  <c r="A43" i="79"/>
  <c r="A45" i="79"/>
  <c r="A46" i="79"/>
  <c r="A47" i="79"/>
  <c r="A48" i="79"/>
  <c r="A49" i="79"/>
  <c r="A50" i="79"/>
  <c r="A51" i="79"/>
  <c r="A53" i="79"/>
  <c r="A55" i="79"/>
  <c r="A56" i="79"/>
  <c r="A57" i="79"/>
  <c r="A59" i="79"/>
  <c r="A61" i="79"/>
  <c r="F56" i="79"/>
  <c r="F136" i="71" l="1"/>
  <c r="F137" i="71"/>
  <c r="F138" i="71"/>
  <c r="F139" i="71"/>
  <c r="F140" i="71"/>
  <c r="F141" i="71"/>
  <c r="F142" i="71"/>
  <c r="F143" i="71"/>
  <c r="F144" i="71"/>
  <c r="F145" i="71"/>
  <c r="F151" i="71"/>
  <c r="F150" i="71"/>
  <c r="F149" i="71"/>
  <c r="F91" i="71"/>
  <c r="F90" i="71"/>
  <c r="F122" i="71"/>
  <c r="F121" i="71"/>
  <c r="F120" i="71"/>
  <c r="F119" i="71"/>
  <c r="F118" i="71"/>
  <c r="C116" i="71"/>
  <c r="F116" i="71" s="1"/>
  <c r="F115" i="71"/>
  <c r="F114" i="71"/>
  <c r="F87" i="71"/>
  <c r="F88" i="71"/>
  <c r="F89" i="71"/>
  <c r="F96" i="71"/>
  <c r="F97" i="71"/>
  <c r="F98" i="71"/>
  <c r="F99" i="71"/>
  <c r="C100" i="71"/>
  <c r="F100" i="71" s="1"/>
  <c r="F101" i="71"/>
  <c r="F76" i="71"/>
  <c r="F75" i="71"/>
  <c r="F94" i="74"/>
  <c r="F93" i="74"/>
  <c r="F92" i="74"/>
  <c r="F91" i="74"/>
  <c r="F90" i="74"/>
  <c r="F89" i="74"/>
  <c r="F88" i="74"/>
  <c r="F87" i="74"/>
  <c r="F86" i="74"/>
  <c r="F85" i="74"/>
  <c r="F84" i="74"/>
  <c r="F83" i="74"/>
  <c r="F82" i="74"/>
  <c r="F81" i="74"/>
  <c r="F80" i="74"/>
  <c r="F79" i="74"/>
  <c r="F78" i="74"/>
  <c r="F77" i="74"/>
  <c r="F76" i="74"/>
  <c r="F75" i="74"/>
  <c r="F74" i="74"/>
  <c r="F73" i="74"/>
  <c r="F72" i="74"/>
  <c r="F71" i="74"/>
  <c r="F70" i="74"/>
  <c r="F69" i="74"/>
  <c r="F68" i="74"/>
  <c r="F67" i="74"/>
  <c r="F66" i="74"/>
  <c r="F65" i="74"/>
  <c r="F64" i="74"/>
  <c r="F62" i="74"/>
  <c r="F61" i="74"/>
  <c r="F60" i="74"/>
  <c r="F59" i="74"/>
  <c r="F58" i="74"/>
  <c r="F57" i="74"/>
  <c r="F56" i="74"/>
  <c r="F55" i="74"/>
  <c r="F54" i="74"/>
  <c r="F53" i="74"/>
  <c r="F52" i="74"/>
  <c r="F51" i="74"/>
  <c r="F50" i="74"/>
  <c r="F49" i="74"/>
  <c r="F48" i="74"/>
  <c r="F47" i="74"/>
  <c r="F46" i="74"/>
  <c r="F45" i="74"/>
  <c r="F44" i="74"/>
  <c r="F43" i="74"/>
  <c r="F42" i="74"/>
  <c r="F41" i="74"/>
  <c r="F40" i="74"/>
  <c r="F39" i="74"/>
  <c r="F38" i="74"/>
  <c r="F37" i="74"/>
  <c r="F36" i="74"/>
  <c r="F35" i="74"/>
  <c r="F34" i="74"/>
  <c r="F33" i="74"/>
  <c r="F32" i="74"/>
  <c r="F31" i="74"/>
  <c r="F30" i="74"/>
  <c r="F29" i="74"/>
  <c r="F28" i="74"/>
  <c r="F27" i="74"/>
  <c r="F26" i="74"/>
  <c r="F25" i="74"/>
  <c r="F24" i="74"/>
  <c r="F23" i="74"/>
  <c r="F22" i="74"/>
  <c r="F20" i="74"/>
  <c r="F18" i="74"/>
  <c r="F17" i="74"/>
  <c r="F16" i="74"/>
  <c r="F15" i="74"/>
  <c r="F14" i="74"/>
  <c r="F13" i="74"/>
  <c r="F12" i="74"/>
  <c r="F11" i="74"/>
  <c r="F10" i="74"/>
  <c r="F117" i="71"/>
  <c r="F102" i="71"/>
  <c r="F103" i="71"/>
  <c r="F104" i="71"/>
  <c r="F105" i="71"/>
  <c r="F106" i="71"/>
  <c r="F107" i="71"/>
  <c r="F108" i="71"/>
  <c r="C63" i="74"/>
  <c r="F63" i="74" s="1"/>
  <c r="C21" i="74"/>
  <c r="F21" i="74" s="1"/>
  <c r="F19" i="74"/>
  <c r="F109" i="71"/>
  <c r="F110" i="71"/>
  <c r="F43" i="71"/>
  <c r="F42" i="71"/>
  <c r="F33" i="71"/>
  <c r="F32" i="71"/>
  <c r="F19" i="71"/>
  <c r="F18" i="71"/>
  <c r="F152" i="71"/>
  <c r="F153" i="71"/>
  <c r="F154" i="71"/>
  <c r="F86" i="71"/>
  <c r="F85" i="71"/>
  <c r="F84" i="71"/>
  <c r="F83" i="71"/>
  <c r="F82" i="71"/>
  <c r="F81" i="71"/>
  <c r="F80" i="71"/>
  <c r="F79" i="71"/>
  <c r="F78" i="71"/>
  <c r="F77" i="71"/>
  <c r="F74" i="71"/>
  <c r="F73" i="71"/>
  <c r="F72" i="71"/>
  <c r="F71" i="71"/>
  <c r="F70" i="71"/>
  <c r="F69" i="71"/>
  <c r="F68" i="71"/>
  <c r="F67" i="71"/>
  <c r="F66" i="71"/>
  <c r="F65" i="71"/>
  <c r="F64" i="71"/>
  <c r="F63" i="71"/>
  <c r="F62" i="71"/>
  <c r="F61" i="71"/>
  <c r="F60" i="71"/>
  <c r="F59" i="71"/>
  <c r="F58" i="71"/>
  <c r="F57" i="71"/>
  <c r="F56" i="71"/>
  <c r="F55" i="71"/>
  <c r="F135" i="71"/>
  <c r="F134" i="71"/>
  <c r="F133" i="71"/>
  <c r="F132" i="71"/>
  <c r="F131" i="71"/>
  <c r="F130" i="71"/>
  <c r="F128" i="71"/>
  <c r="F127" i="71"/>
  <c r="F126" i="71"/>
  <c r="F125" i="71"/>
  <c r="F95" i="71"/>
  <c r="F94" i="71"/>
  <c r="F93" i="71"/>
  <c r="F92" i="71"/>
  <c r="C129" i="71"/>
  <c r="F129" i="71" s="1"/>
  <c r="F163" i="56"/>
  <c r="F162" i="56"/>
  <c r="F227" i="56"/>
  <c r="F226" i="56"/>
  <c r="F230" i="56"/>
  <c r="F229" i="56"/>
  <c r="F228" i="56"/>
  <c r="F225" i="56"/>
  <c r="F211" i="56"/>
  <c r="F210" i="56"/>
  <c r="F209" i="56"/>
  <c r="F208" i="56"/>
  <c r="F207" i="56"/>
  <c r="F206" i="56"/>
  <c r="F205" i="56"/>
  <c r="F204" i="56"/>
  <c r="F75" i="56" l="1"/>
  <c r="F74" i="56"/>
  <c r="F73" i="56"/>
  <c r="F72" i="56"/>
  <c r="F71" i="56"/>
  <c r="F70" i="56"/>
  <c r="F167" i="56"/>
  <c r="F166" i="56"/>
  <c r="F165" i="56"/>
  <c r="F164" i="56"/>
  <c r="F142" i="56"/>
  <c r="F141" i="56"/>
  <c r="F140" i="56"/>
  <c r="F139" i="56"/>
  <c r="F138" i="56"/>
  <c r="F137" i="56"/>
  <c r="F136" i="56"/>
  <c r="F14" i="56"/>
  <c r="F10" i="56"/>
  <c r="F231" i="56"/>
  <c r="F224" i="56"/>
  <c r="F223" i="56"/>
  <c r="F222" i="56"/>
  <c r="F221" i="56"/>
  <c r="F220" i="56"/>
  <c r="F219" i="56"/>
  <c r="F218" i="56"/>
  <c r="F217" i="56"/>
  <c r="F216" i="56"/>
  <c r="F215" i="56"/>
  <c r="F214" i="56"/>
  <c r="F203" i="56"/>
  <c r="F202" i="56"/>
  <c r="F201" i="56"/>
  <c r="F200" i="56"/>
  <c r="F199" i="56"/>
  <c r="F198" i="56"/>
  <c r="F197" i="56"/>
  <c r="F196" i="56"/>
  <c r="F195" i="56"/>
  <c r="F194" i="56"/>
  <c r="F193" i="56"/>
  <c r="F192" i="56"/>
  <c r="F191" i="56"/>
  <c r="F190" i="56"/>
  <c r="F189" i="56"/>
  <c r="F188" i="56"/>
  <c r="F187" i="56"/>
  <c r="F186" i="56"/>
  <c r="F185" i="56"/>
  <c r="F184" i="56"/>
  <c r="F183" i="56"/>
  <c r="F182" i="56"/>
  <c r="F181" i="56"/>
  <c r="F180" i="56"/>
  <c r="F179" i="56"/>
  <c r="F178" i="56"/>
  <c r="F177" i="56"/>
  <c r="F176" i="56"/>
  <c r="F175" i="56"/>
  <c r="F174" i="56"/>
  <c r="F173" i="56"/>
  <c r="F172" i="56"/>
  <c r="F171" i="56"/>
  <c r="F170" i="56"/>
  <c r="F169" i="56"/>
  <c r="F168" i="56"/>
  <c r="F134" i="56"/>
  <c r="F133" i="56"/>
  <c r="F132" i="56"/>
  <c r="F131" i="56"/>
  <c r="F130" i="56"/>
  <c r="F129" i="56"/>
  <c r="F128" i="56"/>
  <c r="F127" i="56"/>
  <c r="F126" i="56"/>
  <c r="F125" i="56"/>
  <c r="F124" i="56"/>
  <c r="F123" i="56"/>
  <c r="F122" i="56"/>
  <c r="F121" i="56"/>
  <c r="F120" i="56"/>
  <c r="F119" i="56"/>
  <c r="F161" i="56"/>
  <c r="F160" i="56"/>
  <c r="F159" i="56"/>
  <c r="F158" i="56"/>
  <c r="F157" i="56"/>
  <c r="F156" i="56"/>
  <c r="F155" i="56"/>
  <c r="F154" i="56"/>
  <c r="F153" i="56"/>
  <c r="F152" i="56"/>
  <c r="F151" i="56"/>
  <c r="F150" i="56"/>
  <c r="F149" i="56"/>
  <c r="F148" i="56"/>
  <c r="F147" i="56"/>
  <c r="F146" i="56"/>
  <c r="F145" i="56"/>
  <c r="F118" i="56"/>
  <c r="F117" i="56"/>
  <c r="F116" i="56"/>
  <c r="F115" i="56"/>
  <c r="F114" i="56"/>
  <c r="F113" i="56"/>
  <c r="F112" i="56"/>
  <c r="F111" i="56"/>
  <c r="F110" i="56"/>
  <c r="F109" i="56"/>
  <c r="F108" i="56"/>
  <c r="F107" i="56"/>
  <c r="F106" i="56"/>
  <c r="F105" i="56"/>
  <c r="F104" i="56"/>
  <c r="F103" i="56"/>
  <c r="F102" i="56"/>
  <c r="F101" i="56"/>
  <c r="F100" i="56"/>
  <c r="F99" i="56"/>
  <c r="F98" i="56"/>
  <c r="F97" i="56"/>
  <c r="F96" i="56"/>
  <c r="F95" i="56"/>
  <c r="F94" i="56"/>
  <c r="F93" i="56"/>
  <c r="F92" i="56"/>
  <c r="F91" i="56"/>
  <c r="F90" i="56"/>
  <c r="F89" i="56"/>
  <c r="F88" i="56"/>
  <c r="F87" i="56"/>
  <c r="F86" i="56"/>
  <c r="F85" i="56"/>
  <c r="F84" i="56"/>
  <c r="F83" i="56"/>
  <c r="F82" i="56"/>
  <c r="F81" i="56"/>
  <c r="F80" i="56"/>
  <c r="F79" i="56"/>
  <c r="F135" i="56"/>
  <c r="F78" i="56"/>
  <c r="F77" i="56"/>
  <c r="F76" i="56"/>
  <c r="F69" i="56"/>
  <c r="F68" i="56"/>
  <c r="F67" i="56"/>
  <c r="F66" i="56"/>
  <c r="F65" i="56"/>
  <c r="F64" i="56"/>
  <c r="F63" i="56"/>
  <c r="F12" i="56"/>
  <c r="F62" i="56"/>
  <c r="F61" i="56"/>
  <c r="F60" i="56"/>
  <c r="F59" i="56"/>
  <c r="F58" i="56"/>
  <c r="F57" i="56"/>
  <c r="F56" i="56"/>
  <c r="F55" i="56"/>
  <c r="F54" i="56"/>
  <c r="F53" i="56"/>
  <c r="F52" i="56"/>
  <c r="F51" i="56"/>
  <c r="F50" i="56"/>
  <c r="F49" i="56"/>
  <c r="F48" i="56"/>
  <c r="F47" i="56"/>
  <c r="F46" i="56"/>
  <c r="F45" i="56"/>
  <c r="F44" i="56"/>
  <c r="F42" i="56"/>
  <c r="F41" i="56"/>
  <c r="F40" i="56"/>
  <c r="F39" i="56"/>
  <c r="F38" i="56"/>
  <c r="F37" i="56"/>
  <c r="F36" i="56"/>
  <c r="F35" i="56"/>
  <c r="F34" i="56"/>
  <c r="F33" i="56"/>
  <c r="F32" i="56"/>
  <c r="F31" i="56"/>
  <c r="F30" i="56"/>
  <c r="F29" i="56"/>
  <c r="F28" i="56"/>
  <c r="F27" i="56"/>
  <c r="F26" i="56"/>
  <c r="F25" i="56"/>
  <c r="F24" i="56"/>
  <c r="F23" i="56"/>
  <c r="F22" i="56"/>
  <c r="F21" i="56"/>
  <c r="F20" i="56"/>
  <c r="F19" i="56"/>
  <c r="F18" i="56"/>
  <c r="F17" i="56"/>
  <c r="F16" i="56"/>
  <c r="F15" i="56"/>
  <c r="F11" i="56"/>
  <c r="C43" i="56"/>
  <c r="F43" i="56" l="1"/>
  <c r="F17" i="75" l="1"/>
  <c r="F85" i="77"/>
  <c r="F83" i="77"/>
  <c r="F82" i="77"/>
  <c r="F81" i="77"/>
  <c r="F80" i="77"/>
  <c r="F79" i="77"/>
  <c r="F78" i="77"/>
  <c r="F77" i="77"/>
  <c r="F76" i="77"/>
  <c r="F75" i="77"/>
  <c r="F74" i="77"/>
  <c r="F73" i="77"/>
  <c r="F72" i="77"/>
  <c r="F71" i="77"/>
  <c r="F70" i="77"/>
  <c r="F69" i="77"/>
  <c r="F68" i="77"/>
  <c r="F67" i="77"/>
  <c r="F66" i="77"/>
  <c r="F65" i="77"/>
  <c r="F64" i="77"/>
  <c r="F63" i="77"/>
  <c r="F61" i="77"/>
  <c r="F59" i="77"/>
  <c r="F58" i="77"/>
  <c r="F57" i="77"/>
  <c r="F56" i="77"/>
  <c r="F55" i="77"/>
  <c r="F54" i="77"/>
  <c r="F53" i="77"/>
  <c r="F52" i="77"/>
  <c r="F51" i="77"/>
  <c r="F50" i="77"/>
  <c r="F49" i="77"/>
  <c r="F48" i="77"/>
  <c r="F47" i="77"/>
  <c r="F46" i="77"/>
  <c r="F45" i="77"/>
  <c r="F44" i="77"/>
  <c r="F43" i="77"/>
  <c r="F42" i="77"/>
  <c r="F41" i="77"/>
  <c r="F40" i="77"/>
  <c r="F39" i="77"/>
  <c r="F38" i="77"/>
  <c r="F37" i="77"/>
  <c r="F36" i="77"/>
  <c r="F35" i="77"/>
  <c r="F34" i="77"/>
  <c r="F33" i="77"/>
  <c r="F32" i="77"/>
  <c r="F31" i="77"/>
  <c r="F30" i="77"/>
  <c r="F29" i="77"/>
  <c r="F28" i="77"/>
  <c r="F27" i="77"/>
  <c r="F26" i="77"/>
  <c r="F25" i="77"/>
  <c r="F24" i="77"/>
  <c r="F23" i="77"/>
  <c r="F22" i="77"/>
  <c r="F21" i="77"/>
  <c r="F20" i="77"/>
  <c r="F19" i="77"/>
  <c r="F18" i="77"/>
  <c r="F17" i="77"/>
  <c r="F16" i="77"/>
  <c r="F15" i="77"/>
  <c r="F14" i="77"/>
  <c r="F13" i="77"/>
  <c r="F12" i="77"/>
  <c r="F11" i="77"/>
  <c r="F10" i="77"/>
  <c r="C365" i="75"/>
  <c r="F365" i="75" s="1"/>
  <c r="C367" i="75"/>
  <c r="F367" i="75" s="1"/>
  <c r="C250" i="75"/>
  <c r="F250" i="75" s="1"/>
  <c r="F71" i="48" l="1"/>
  <c r="F70" i="48"/>
  <c r="F68" i="48"/>
  <c r="F67" i="48"/>
  <c r="F66" i="48"/>
  <c r="F65" i="48"/>
  <c r="F64" i="48"/>
  <c r="F63" i="48"/>
  <c r="F62" i="48"/>
  <c r="F61" i="48"/>
  <c r="F60" i="48"/>
  <c r="F59" i="48"/>
  <c r="F58" i="48"/>
  <c r="F57" i="48"/>
  <c r="F56" i="48"/>
  <c r="F55" i="48"/>
  <c r="F54" i="48"/>
  <c r="F53" i="48"/>
  <c r="F52" i="48"/>
  <c r="F51" i="48"/>
  <c r="F50" i="48"/>
  <c r="F49" i="48"/>
  <c r="F48" i="48"/>
  <c r="F47" i="48"/>
  <c r="F46" i="48"/>
  <c r="F44" i="48"/>
  <c r="F43" i="48"/>
  <c r="F42" i="48"/>
  <c r="F41" i="48"/>
  <c r="F40" i="48"/>
  <c r="F39" i="48"/>
  <c r="F38" i="48"/>
  <c r="F37" i="48"/>
  <c r="F36" i="48"/>
  <c r="F35" i="48"/>
  <c r="F34" i="48"/>
  <c r="F33" i="48"/>
  <c r="F32" i="48"/>
  <c r="F31" i="48"/>
  <c r="F30" i="48"/>
  <c r="F29" i="48"/>
  <c r="F28" i="48"/>
  <c r="F27" i="48"/>
  <c r="F26" i="48"/>
  <c r="F25" i="48"/>
  <c r="F23" i="48"/>
  <c r="F22" i="48"/>
  <c r="F21" i="48"/>
  <c r="F20" i="48"/>
  <c r="F19" i="48"/>
  <c r="F18" i="48"/>
  <c r="F17" i="48"/>
  <c r="F16" i="48"/>
  <c r="F14" i="48"/>
  <c r="F13" i="48"/>
  <c r="F12" i="48"/>
  <c r="F11" i="48"/>
  <c r="F10" i="48"/>
  <c r="F17" i="78"/>
  <c r="F16" i="78"/>
  <c r="F41" i="71" l="1"/>
  <c r="F40" i="71"/>
  <c r="F17" i="71"/>
  <c r="F20" i="71"/>
  <c r="F21" i="71"/>
  <c r="F22" i="71"/>
  <c r="F23" i="71"/>
  <c r="F24" i="71"/>
  <c r="F25" i="71"/>
  <c r="F26" i="71"/>
  <c r="F27" i="71"/>
  <c r="F28" i="71"/>
  <c r="F29" i="71"/>
  <c r="F30" i="71"/>
  <c r="F23" i="78"/>
  <c r="F22" i="78"/>
  <c r="F62" i="79" l="1"/>
  <c r="F61" i="79"/>
  <c r="F60" i="79"/>
  <c r="F59" i="79"/>
  <c r="F58" i="79"/>
  <c r="F55" i="79"/>
  <c r="F54" i="79"/>
  <c r="F53" i="79"/>
  <c r="F52" i="79"/>
  <c r="F51" i="79"/>
  <c r="F50" i="79"/>
  <c r="F49" i="79"/>
  <c r="F48" i="79"/>
  <c r="F47" i="79"/>
  <c r="F46" i="79"/>
  <c r="F45" i="79"/>
  <c r="F44" i="79"/>
  <c r="F43" i="79"/>
  <c r="F42" i="79"/>
  <c r="F41" i="79"/>
  <c r="F40" i="79"/>
  <c r="F39" i="79"/>
  <c r="F38" i="79"/>
  <c r="F37" i="79"/>
  <c r="F36" i="79"/>
  <c r="F35" i="79"/>
  <c r="F34" i="79"/>
  <c r="F33" i="79"/>
  <c r="F32" i="79"/>
  <c r="F31" i="79"/>
  <c r="F30" i="79"/>
  <c r="F29" i="79"/>
  <c r="F28" i="79"/>
  <c r="F27" i="79"/>
  <c r="F26" i="79"/>
  <c r="F25" i="79"/>
  <c r="F24" i="79"/>
  <c r="F23" i="79"/>
  <c r="F22" i="79"/>
  <c r="F21" i="79"/>
  <c r="F20" i="79"/>
  <c r="F19" i="79"/>
  <c r="F18" i="79"/>
  <c r="F17" i="79"/>
  <c r="F16" i="79"/>
  <c r="F15" i="79"/>
  <c r="F14" i="79"/>
  <c r="F13" i="79"/>
  <c r="F12" i="79"/>
  <c r="F11" i="79"/>
  <c r="F10" i="79"/>
  <c r="F9" i="79"/>
  <c r="F67" i="78"/>
  <c r="F66" i="78"/>
  <c r="F65" i="78"/>
  <c r="F64" i="78"/>
  <c r="F63" i="78"/>
  <c r="F62" i="78"/>
  <c r="F61" i="78"/>
  <c r="F60" i="78"/>
  <c r="F59" i="78"/>
  <c r="F58" i="78"/>
  <c r="F57" i="78"/>
  <c r="F56" i="78"/>
  <c r="F55" i="78"/>
  <c r="F54" i="78"/>
  <c r="F53" i="78"/>
  <c r="F52" i="78"/>
  <c r="F51" i="78"/>
  <c r="F50" i="78"/>
  <c r="F49" i="78"/>
  <c r="F48" i="78"/>
  <c r="F47" i="78"/>
  <c r="F46" i="78"/>
  <c r="F45" i="78"/>
  <c r="F44" i="78"/>
  <c r="F43" i="78"/>
  <c r="F42" i="78"/>
  <c r="F41" i="78"/>
  <c r="F40" i="78"/>
  <c r="F39" i="78"/>
  <c r="F38" i="78"/>
  <c r="F37" i="78"/>
  <c r="F36" i="78"/>
  <c r="F35" i="78"/>
  <c r="F34" i="78"/>
  <c r="F33" i="78"/>
  <c r="F32" i="78"/>
  <c r="F31" i="78"/>
  <c r="F30" i="78"/>
  <c r="F29" i="78"/>
  <c r="F28" i="78"/>
  <c r="F27" i="78"/>
  <c r="F26" i="78"/>
  <c r="F25" i="78"/>
  <c r="F24" i="78"/>
  <c r="F21" i="78"/>
  <c r="F20" i="78"/>
  <c r="F19" i="78"/>
  <c r="F18" i="78"/>
  <c r="F15" i="78"/>
  <c r="F14" i="78"/>
  <c r="F13" i="78"/>
  <c r="F12" i="78"/>
  <c r="F11" i="78"/>
  <c r="F10" i="78"/>
  <c r="F9" i="78"/>
  <c r="A62" i="79"/>
  <c r="A31" i="79"/>
  <c r="A30" i="79"/>
  <c r="A29" i="79"/>
  <c r="A28" i="79"/>
  <c r="A27" i="79"/>
  <c r="A25" i="79"/>
  <c r="A24" i="79"/>
  <c r="A23" i="79"/>
  <c r="A22" i="79"/>
  <c r="A21" i="79"/>
  <c r="A19" i="79"/>
  <c r="A18" i="79"/>
  <c r="A17" i="79"/>
  <c r="A16" i="79"/>
  <c r="A15" i="79"/>
  <c r="A13" i="79"/>
  <c r="A12" i="79"/>
  <c r="A11" i="79"/>
  <c r="A10" i="79"/>
  <c r="A9" i="79"/>
  <c r="D66" i="78"/>
  <c r="D63" i="78"/>
  <c r="A14" i="79" l="1"/>
  <c r="A20" i="79" s="1"/>
  <c r="A26" i="79" l="1"/>
  <c r="A32" i="79" s="1"/>
  <c r="A38" i="79" l="1"/>
  <c r="F121" i="73"/>
  <c r="F120" i="73"/>
  <c r="E66" i="78"/>
  <c r="E63" i="78"/>
  <c r="F231" i="53"/>
  <c r="F230" i="53"/>
  <c r="F94" i="53"/>
  <c r="F17" i="53"/>
  <c r="F35" i="53"/>
  <c r="F34" i="53"/>
  <c r="F33" i="53"/>
  <c r="F32" i="53"/>
  <c r="F31" i="53"/>
  <c r="F30" i="53"/>
  <c r="F29" i="53"/>
  <c r="F28" i="53"/>
  <c r="F27" i="53"/>
  <c r="F26" i="53"/>
  <c r="F25" i="53"/>
  <c r="F24" i="53"/>
  <c r="F23" i="53"/>
  <c r="F22" i="53"/>
  <c r="F21" i="53"/>
  <c r="F20" i="53"/>
  <c r="F19" i="53"/>
  <c r="F15" i="53"/>
  <c r="F14" i="53"/>
  <c r="F13" i="53"/>
  <c r="F12" i="53"/>
  <c r="F11" i="53"/>
  <c r="F159" i="71"/>
  <c r="F158" i="71"/>
  <c r="F67" i="53"/>
  <c r="F64" i="53"/>
  <c r="F63" i="53"/>
  <c r="F62" i="53"/>
  <c r="F61" i="53"/>
  <c r="F66" i="53"/>
  <c r="F65" i="53"/>
  <c r="F60" i="53"/>
  <c r="F58" i="53"/>
  <c r="F57" i="53"/>
  <c r="F56" i="53"/>
  <c r="F54" i="53"/>
  <c r="F16" i="71"/>
  <c r="F15" i="71"/>
  <c r="F14" i="71"/>
  <c r="F51" i="71"/>
  <c r="F50" i="71"/>
  <c r="F31" i="71"/>
  <c r="A44" i="79" l="1"/>
  <c r="A52" i="79" s="1"/>
  <c r="F155" i="71"/>
  <c r="F156" i="71"/>
  <c r="F157" i="71"/>
  <c r="F238" i="76"/>
  <c r="A54" i="79" l="1"/>
  <c r="A58" i="79" s="1"/>
  <c r="A60" i="79" s="1"/>
  <c r="F68" i="53"/>
  <c r="F70" i="53"/>
  <c r="F69" i="53"/>
  <c r="F53" i="71"/>
  <c r="F52" i="71"/>
  <c r="F13" i="71"/>
  <c r="F12" i="71"/>
  <c r="C62" i="77"/>
  <c r="F62" i="77" s="1"/>
  <c r="C60" i="77"/>
  <c r="F60" i="77" s="1"/>
  <c r="F84" i="77" l="1"/>
  <c r="F67" i="73" l="1"/>
  <c r="F68" i="73"/>
  <c r="F69" i="73"/>
  <c r="F63" i="73"/>
  <c r="F70" i="73"/>
  <c r="F71" i="73"/>
  <c r="F72" i="73"/>
  <c r="F73" i="73"/>
  <c r="F74" i="73"/>
  <c r="F75" i="73"/>
  <c r="F66" i="73"/>
  <c r="F64" i="73"/>
  <c r="F135" i="73"/>
  <c r="F134" i="73"/>
  <c r="F133" i="73"/>
  <c r="F132" i="73"/>
  <c r="F131" i="73"/>
  <c r="F130" i="73"/>
  <c r="F129" i="73"/>
  <c r="F128" i="73"/>
  <c r="F127" i="73"/>
  <c r="F126" i="73"/>
  <c r="F125" i="73"/>
  <c r="F124" i="73"/>
  <c r="F123" i="73"/>
  <c r="F122" i="73"/>
  <c r="F119" i="73"/>
  <c r="F118" i="73"/>
  <c r="F117" i="73"/>
  <c r="F116" i="73"/>
  <c r="F115" i="73"/>
  <c r="F114" i="73"/>
  <c r="F113" i="73"/>
  <c r="F112" i="73"/>
  <c r="F111" i="73"/>
  <c r="F110" i="73"/>
  <c r="F109" i="73"/>
  <c r="F108" i="73"/>
  <c r="F107" i="73"/>
  <c r="F106" i="73"/>
  <c r="F105" i="73"/>
  <c r="F104" i="73"/>
  <c r="F103" i="73"/>
  <c r="F102" i="73"/>
  <c r="F101" i="73"/>
  <c r="F100" i="73"/>
  <c r="F99" i="73"/>
  <c r="F98" i="73"/>
  <c r="F97" i="73"/>
  <c r="F96" i="73"/>
  <c r="F95" i="73"/>
  <c r="F94" i="73"/>
  <c r="F93" i="73"/>
  <c r="F92" i="73"/>
  <c r="F91" i="73"/>
  <c r="F90" i="73"/>
  <c r="F89" i="73"/>
  <c r="F88" i="73"/>
  <c r="F87" i="73"/>
  <c r="F86" i="73"/>
  <c r="F85" i="73"/>
  <c r="F84" i="73"/>
  <c r="F83" i="73"/>
  <c r="F82" i="73"/>
  <c r="F81" i="73"/>
  <c r="F80" i="73"/>
  <c r="F79" i="73"/>
  <c r="F78" i="73"/>
  <c r="F77" i="73"/>
  <c r="F76" i="73"/>
  <c r="F62" i="73"/>
  <c r="F61" i="73"/>
  <c r="F60" i="73"/>
  <c r="F59" i="73"/>
  <c r="F58" i="73"/>
  <c r="F57" i="73"/>
  <c r="F56" i="73"/>
  <c r="F55" i="73"/>
  <c r="F54" i="73"/>
  <c r="F53" i="73"/>
  <c r="F51" i="73"/>
  <c r="F50" i="73"/>
  <c r="F49" i="73"/>
  <c r="F48" i="73"/>
  <c r="F47" i="73"/>
  <c r="F46" i="73"/>
  <c r="F45" i="73"/>
  <c r="F44" i="73"/>
  <c r="F43" i="73"/>
  <c r="F42" i="73"/>
  <c r="F41" i="73"/>
  <c r="F40" i="73"/>
  <c r="F39" i="73"/>
  <c r="F38" i="73"/>
  <c r="F37" i="73"/>
  <c r="F36" i="73"/>
  <c r="F35" i="73"/>
  <c r="F34" i="73"/>
  <c r="F33" i="73"/>
  <c r="F32" i="73"/>
  <c r="F30" i="73"/>
  <c r="F29" i="73"/>
  <c r="F28" i="73"/>
  <c r="F27" i="73"/>
  <c r="F26" i="73"/>
  <c r="F25" i="73"/>
  <c r="F24" i="73"/>
  <c r="F23" i="73"/>
  <c r="F22" i="73"/>
  <c r="F21" i="73"/>
  <c r="F20" i="73"/>
  <c r="F19" i="73"/>
  <c r="F18" i="73"/>
  <c r="F17" i="73"/>
  <c r="F16" i="73"/>
  <c r="F15" i="73"/>
  <c r="F14" i="73"/>
  <c r="F13" i="73"/>
  <c r="F15" i="48" l="1"/>
  <c r="B18" i="48"/>
  <c r="B11" i="48"/>
  <c r="E217" i="76"/>
  <c r="F217" i="76" s="1"/>
  <c r="D221" i="76"/>
  <c r="E221" i="76" l="1"/>
  <c r="E384" i="75" l="1"/>
  <c r="F49" i="53" l="1"/>
  <c r="F48" i="53"/>
  <c r="F47" i="53"/>
  <c r="F46" i="53"/>
  <c r="F187" i="53"/>
  <c r="F186" i="53"/>
  <c r="F198" i="53"/>
  <c r="F197" i="53"/>
  <c r="F196" i="53"/>
  <c r="F195" i="53"/>
  <c r="F194" i="53"/>
  <c r="F192" i="53"/>
  <c r="F191" i="53"/>
  <c r="F190" i="53"/>
  <c r="F189" i="53"/>
  <c r="F188" i="53"/>
  <c r="F249" i="53" l="1"/>
  <c r="F248" i="53"/>
  <c r="F247" i="53"/>
  <c r="F246" i="53"/>
  <c r="F243" i="53"/>
  <c r="F242" i="53"/>
  <c r="F241" i="53"/>
  <c r="F236" i="53"/>
  <c r="F235" i="53"/>
  <c r="F37" i="53" l="1"/>
  <c r="F18" i="53"/>
  <c r="F87" i="53"/>
  <c r="F88" i="53"/>
  <c r="F89" i="53"/>
  <c r="F92" i="53"/>
  <c r="F93" i="53"/>
  <c r="F90" i="53"/>
  <c r="F95" i="53"/>
  <c r="F96" i="53"/>
  <c r="F97" i="53"/>
  <c r="F98" i="53"/>
  <c r="F99" i="53"/>
  <c r="F100" i="53"/>
  <c r="F225" i="53"/>
  <c r="F224" i="53"/>
  <c r="F217" i="53"/>
  <c r="F216" i="53"/>
  <c r="F215" i="53"/>
  <c r="F214" i="53"/>
  <c r="F213" i="53"/>
  <c r="F148" i="53" l="1"/>
  <c r="F147" i="53"/>
  <c r="F146" i="53"/>
  <c r="F145" i="53"/>
  <c r="F144" i="53"/>
  <c r="F133" i="53"/>
  <c r="F132" i="53"/>
  <c r="F131" i="53"/>
  <c r="F130" i="53"/>
  <c r="F129" i="53"/>
  <c r="F142" i="53"/>
  <c r="F139" i="53"/>
  <c r="F140" i="53"/>
  <c r="F120" i="53"/>
  <c r="F119" i="53"/>
  <c r="F118" i="53"/>
  <c r="F115" i="53" l="1"/>
  <c r="F114" i="53"/>
  <c r="F108" i="53"/>
  <c r="F107" i="53"/>
  <c r="E116" i="53" l="1"/>
  <c r="F116" i="53" s="1"/>
  <c r="E117" i="53" s="1"/>
  <c r="F117" i="53" s="1"/>
  <c r="F102" i="53"/>
  <c r="F103" i="53"/>
  <c r="F101" i="53"/>
  <c r="F106" i="53"/>
  <c r="F105" i="53"/>
  <c r="F104" i="53"/>
  <c r="F166" i="53"/>
  <c r="F165" i="53"/>
  <c r="F164" i="53"/>
  <c r="F207" i="53"/>
  <c r="F206" i="53"/>
  <c r="F205" i="53"/>
  <c r="F204" i="53"/>
  <c r="F203" i="53"/>
  <c r="F202" i="53"/>
  <c r="F201" i="53"/>
  <c r="F200" i="53"/>
  <c r="F199" i="53"/>
  <c r="F209" i="53"/>
  <c r="F208" i="53"/>
  <c r="F168" i="53"/>
  <c r="F167" i="53"/>
  <c r="F179" i="53"/>
  <c r="F185" i="53" l="1"/>
  <c r="F184" i="53"/>
  <c r="F72" i="53"/>
  <c r="F71" i="53"/>
  <c r="F59" i="53"/>
  <c r="F50" i="53"/>
  <c r="F45" i="53"/>
  <c r="F44" i="53"/>
  <c r="F43" i="53"/>
  <c r="F42" i="53"/>
  <c r="F41" i="53"/>
  <c r="F40" i="53"/>
  <c r="F39" i="53"/>
  <c r="F38" i="53"/>
  <c r="F85" i="53"/>
  <c r="F84" i="53"/>
  <c r="F73" i="53"/>
  <c r="F74" i="53"/>
  <c r="F75" i="53"/>
  <c r="F76" i="53"/>
  <c r="F77" i="53"/>
  <c r="F78" i="53"/>
  <c r="F79" i="53"/>
  <c r="F80" i="53"/>
  <c r="F82" i="53"/>
  <c r="F83" i="53"/>
  <c r="F86" i="53"/>
  <c r="F250" i="53"/>
  <c r="F245" i="53"/>
  <c r="F244" i="53"/>
  <c r="F240" i="53"/>
  <c r="F239" i="53"/>
  <c r="F238" i="53"/>
  <c r="F237" i="53"/>
  <c r="F234" i="53"/>
  <c r="F233" i="53"/>
  <c r="F232" i="53"/>
  <c r="F228" i="53"/>
  <c r="F227" i="53"/>
  <c r="F226" i="53"/>
  <c r="F212" i="53"/>
  <c r="F211" i="53"/>
  <c r="F210" i="53"/>
  <c r="F183" i="53"/>
  <c r="F182" i="53"/>
  <c r="F181" i="53"/>
  <c r="F180" i="53"/>
  <c r="F172" i="53"/>
  <c r="F171" i="53"/>
  <c r="F170" i="53"/>
  <c r="F169" i="53"/>
  <c r="F173" i="53"/>
  <c r="F163" i="53"/>
  <c r="F162" i="53"/>
  <c r="F161" i="53"/>
  <c r="F160" i="53"/>
  <c r="F159" i="53"/>
  <c r="F158" i="53"/>
  <c r="F157" i="53"/>
  <c r="F154" i="53"/>
  <c r="F153" i="53"/>
  <c r="F152" i="53"/>
  <c r="F151" i="53"/>
  <c r="F150" i="53"/>
  <c r="F149" i="53"/>
  <c r="F143" i="53"/>
  <c r="F134" i="53"/>
  <c r="F138" i="53"/>
  <c r="F141" i="53"/>
  <c r="F137" i="53"/>
  <c r="F136" i="53"/>
  <c r="F135" i="53"/>
  <c r="F156" i="53"/>
  <c r="F155" i="53"/>
  <c r="F128" i="53"/>
  <c r="F127" i="53"/>
  <c r="F126" i="53"/>
  <c r="F125" i="53"/>
  <c r="F124" i="53"/>
  <c r="F123" i="53"/>
  <c r="F122" i="53"/>
  <c r="F113" i="53"/>
  <c r="F112" i="53"/>
  <c r="F111" i="53"/>
  <c r="A4" i="79" l="1"/>
  <c r="A2" i="79"/>
  <c r="F63" i="79" l="1"/>
  <c r="E22" i="5" s="1"/>
  <c r="D384" i="75" l="1"/>
  <c r="D419" i="75"/>
  <c r="E419" i="75" l="1"/>
  <c r="F502" i="75" l="1"/>
  <c r="A4" i="78"/>
  <c r="A2" i="78"/>
  <c r="A4" i="73"/>
  <c r="A2" i="73"/>
  <c r="A4" i="56"/>
  <c r="A2" i="56"/>
  <c r="A4" i="53"/>
  <c r="A2" i="53"/>
  <c r="A4" i="76"/>
  <c r="A2" i="76"/>
  <c r="A4" i="77"/>
  <c r="A2" i="77"/>
  <c r="A4" i="75"/>
  <c r="A2" i="75"/>
  <c r="A4" i="74"/>
  <c r="A2" i="74"/>
  <c r="A4" i="70"/>
  <c r="A2" i="70"/>
  <c r="F68" i="78" l="1"/>
  <c r="E18" i="5" s="1"/>
  <c r="F239" i="76" l="1"/>
  <c r="E13" i="5" l="1"/>
  <c r="F86" i="77"/>
  <c r="E12" i="5" s="1"/>
  <c r="F95" i="74" l="1"/>
  <c r="E10" i="5" s="1"/>
  <c r="E11" i="5"/>
  <c r="F136" i="73" l="1"/>
  <c r="E17" i="5" s="1"/>
  <c r="F165" i="71" l="1"/>
  <c r="A4" i="71"/>
  <c r="A2" i="71"/>
  <c r="F166" i="71" l="1"/>
  <c r="E16" i="5" s="1"/>
  <c r="F72" i="48" l="1"/>
  <c r="F232" i="56" l="1"/>
  <c r="F251" i="53"/>
  <c r="E15" i="5" l="1"/>
  <c r="E14" i="5" l="1"/>
  <c r="A2" i="48"/>
  <c r="A4" i="48"/>
  <c r="E9" i="5" l="1"/>
  <c r="E20" i="5" s="1"/>
</calcChain>
</file>

<file path=xl/sharedStrings.xml><?xml version="1.0" encoding="utf-8"?>
<sst xmlns="http://schemas.openxmlformats.org/spreadsheetml/2006/main" count="2923" uniqueCount="942">
  <si>
    <t>TOTALS</t>
  </si>
  <si>
    <t>Total</t>
  </si>
  <si>
    <t>Item</t>
  </si>
  <si>
    <t>nr</t>
  </si>
  <si>
    <t>m</t>
  </si>
  <si>
    <t>Facilitating Works</t>
  </si>
  <si>
    <t>Toxic or hazardous material removal</t>
  </si>
  <si>
    <t>Demolition Works</t>
  </si>
  <si>
    <t>item</t>
  </si>
  <si>
    <t>Substructure</t>
  </si>
  <si>
    <t>Superstructure</t>
  </si>
  <si>
    <t>Internal Finishes</t>
  </si>
  <si>
    <t>Main Contractor's Preliminaries</t>
  </si>
  <si>
    <t>Testing installations</t>
  </si>
  <si>
    <t>Commissioning installations</t>
  </si>
  <si>
    <t>FACILITATING WORKS</t>
  </si>
  <si>
    <t>m²</t>
  </si>
  <si>
    <t>ROADS, PATHS, PAVINGS &amp; SURFACING</t>
  </si>
  <si>
    <t>EXTERNAL FIXTURES</t>
  </si>
  <si>
    <t>TENDER - SCHEDULE OF WORKS</t>
  </si>
  <si>
    <t>PRICING NOTES AND REQUIREMENTS</t>
  </si>
  <si>
    <t>Name of Contractor:</t>
  </si>
  <si>
    <t>Summary</t>
  </si>
  <si>
    <t>Drainage</t>
  </si>
  <si>
    <t>Surface Water Drainage</t>
  </si>
  <si>
    <t>TOTAL: 6 - Services Carried to Final Summary</t>
  </si>
  <si>
    <t>TOTAL: 7 - Drainage Carried to Final Summary</t>
  </si>
  <si>
    <t>TOTAL: 8 - Landscaping Carried to Final Summary</t>
  </si>
  <si>
    <t>M&amp;E Services</t>
  </si>
  <si>
    <t>M&amp;E SERVICES</t>
  </si>
  <si>
    <t>Extract fans</t>
  </si>
  <si>
    <t>sets</t>
  </si>
  <si>
    <t>m³</t>
  </si>
  <si>
    <t>The contractor should note the following when utilising this pricing schedule:</t>
  </si>
  <si>
    <t>-</t>
  </si>
  <si>
    <t>PRELIMINARIES</t>
  </si>
  <si>
    <t>Management &amp; Staff</t>
  </si>
  <si>
    <t>Supervisors, including works / trade package managers, building service mangers etc</t>
  </si>
  <si>
    <t>Planning / Programme manager</t>
  </si>
  <si>
    <t>Administrative staff</t>
  </si>
  <si>
    <t>Site office</t>
  </si>
  <si>
    <t>Foundations to site accommodation</t>
  </si>
  <si>
    <t>Cleaning</t>
  </si>
  <si>
    <t>Dismantling and removing from site</t>
  </si>
  <si>
    <t>Hire charges</t>
  </si>
  <si>
    <t>Temporary site roads, paths and pavings</t>
  </si>
  <si>
    <t>Sundries</t>
  </si>
  <si>
    <t>Main contractor's signboard</t>
  </si>
  <si>
    <t>Safety and information notice boards</t>
  </si>
  <si>
    <t>Operation and maintenance manuals</t>
  </si>
  <si>
    <t>Compilation of health and safety file</t>
  </si>
  <si>
    <t>Completion and Post Completion Requirements</t>
  </si>
  <si>
    <t>Training of building user's staff in the operation and maintenance</t>
  </si>
  <si>
    <t>Hoardings, Fences and Gates</t>
  </si>
  <si>
    <t>Perimeter hoardings and fencing and the like to site boundaries and to form site compound</t>
  </si>
  <si>
    <t>Access gates including frames and ironmongery</t>
  </si>
  <si>
    <t xml:space="preserve">Dismantling and removal of hoarding, fencing, gates and the like </t>
  </si>
  <si>
    <t>Safety and Environmental Protection</t>
  </si>
  <si>
    <t>Safety audits</t>
  </si>
  <si>
    <t>Statutory safety signage</t>
  </si>
  <si>
    <t>Mechanical Plant</t>
  </si>
  <si>
    <t>Mobile crane hire</t>
  </si>
  <si>
    <t>Small plant and tools</t>
  </si>
  <si>
    <t>Access Scaffolding</t>
  </si>
  <si>
    <t>Bringing to site, erecting and initial safety checks</t>
  </si>
  <si>
    <t>Altering and adapting during construction</t>
  </si>
  <si>
    <t>Maintenance of temporary site roads and paths</t>
  </si>
  <si>
    <t>Final builder's clean</t>
  </si>
  <si>
    <t>TOTAL: 9 - Preliminaries Carried to Final Summary</t>
  </si>
  <si>
    <t>LANDSCAPING</t>
  </si>
  <si>
    <t>Total Tender Price</t>
  </si>
  <si>
    <t>The contractor is not to change any descriptions or quantities within the tender document. If the contractor believes there are errors or anomalies with the schedule, this must be raised before the tender submission.</t>
  </si>
  <si>
    <t>This document has been compiled for pricing purposes only and the drawings and specification included within the tender documents should take precedence. The contractor is responsible for ensuring they are pricing all items shown in the design specifications, whether or not they are directly referenced in this pricing schedule. The items throughout this Schedule have not been measured in strict accordance with a Standard Method of Measurement. Accordingly, the rates set against the itemised descriptions given are deemed to include for all necessary labour, plant and material costs necessary to complete the items as described.</t>
  </si>
  <si>
    <t>All items to be priced for supply &amp; install, including all fixings, fittings, in isolated areas, in narrow widths, etc; unless stated otherwise.</t>
  </si>
  <si>
    <t>Trade names - The contractor is to note that the manufacturers names and trade names for some items have been included within the documents. This is to establish the quality and standard of the materials that is being proposed.</t>
  </si>
  <si>
    <t>Live Foul &amp; Surface Water Drains - The Contractor is to protect drains and fittings still in use. Keep free of debris and ensure normal flow during deconstruction/ demolition work. Make good damage arising from the works. Leave clean and in working order at completion of works.</t>
  </si>
  <si>
    <t>The Contractor shall be deemed to have visited the site before submitting the tender, and to have satisfied themselves as to the means of communication, access to the site, the extent of the work, the nature of the site and all the conditions under which the works will be carried out; together with conditions affecting the supply of labour and materials and all other matters which may affect the tender.</t>
  </si>
  <si>
    <t>Quantity surveyors</t>
  </si>
  <si>
    <t>Site Manager</t>
  </si>
  <si>
    <t>Contracts / Project manager</t>
  </si>
  <si>
    <t>Health and Safety manager / officers</t>
  </si>
  <si>
    <t>Crane hire</t>
  </si>
  <si>
    <t>Contractors insurance costs</t>
  </si>
  <si>
    <t>Fire points, Fire extinguishers</t>
  </si>
  <si>
    <t>Sanitary accommodation and Welfare facilities</t>
  </si>
  <si>
    <t>Site Accommodation &amp; Services</t>
  </si>
  <si>
    <t>Rate</t>
  </si>
  <si>
    <t>Unit</t>
  </si>
  <si>
    <t>Qty</t>
  </si>
  <si>
    <t>SUBSTRUCTURE</t>
  </si>
  <si>
    <t>Where a subcontractor is responsible for the design, a Collateral Warranty will be required. This is to be an unamended JCT Sub-Contractor Collateral Warranty (SCWa/E) as set out in the Preliminaries. Allow here for all associated costs.</t>
  </si>
  <si>
    <t>Testing</t>
  </si>
  <si>
    <t>Horizontal</t>
  </si>
  <si>
    <t>SUPERSTRUCTURE</t>
  </si>
  <si>
    <t>Surface treatments</t>
  </si>
  <si>
    <t>UPPER FLOORS</t>
  </si>
  <si>
    <t>Gutters</t>
  </si>
  <si>
    <t>EXTERNAL WALLS</t>
  </si>
  <si>
    <t>Walls and Partitions</t>
  </si>
  <si>
    <t>Maintenance of site accommodation</t>
  </si>
  <si>
    <t>Guard rails, edge protection, protection to holes and openings and Other safety measures</t>
  </si>
  <si>
    <t>Construction Phase Plan; Risk Assessments &amp; Method Statements; Toolbox Talks; etc</t>
  </si>
  <si>
    <t>Downpipes</t>
  </si>
  <si>
    <t>INTERNAL FINISHES</t>
  </si>
  <si>
    <t>FLOOR FINISHES</t>
  </si>
  <si>
    <t>Waste management, rubbish disposal and skips</t>
  </si>
  <si>
    <t>ROOF STRUCTURE</t>
  </si>
  <si>
    <t>ROOF COVERINGS</t>
  </si>
  <si>
    <t>INTERNAL DOORS</t>
  </si>
  <si>
    <t>TOTAL: 3 - Superstructure Carried to Final Summary</t>
  </si>
  <si>
    <t>TOTAL: 2 - Substructure Carried to Final Summary</t>
  </si>
  <si>
    <t>TOTAL: 1 - Facilitating Works Carried to Final Summary</t>
  </si>
  <si>
    <t>TOTAL: 4 - Internal Finishes Carried to Final Summary</t>
  </si>
  <si>
    <t>FITTINGS AND EQUIPMENT</t>
  </si>
  <si>
    <t>TOTAL: 5 - Fittings and Equipment Carried to Final Summary</t>
  </si>
  <si>
    <t>There is no allowance for wastage within measured quantities, unless expressly stated.</t>
  </si>
  <si>
    <t>Fittings and Equipment</t>
  </si>
  <si>
    <t>DAYWORKS</t>
  </si>
  <si>
    <t>TOTAL: 10 - Dayworks to Final Summary</t>
  </si>
  <si>
    <t>UNDEFINED PROVISIONAL SUMS</t>
  </si>
  <si>
    <t>DAYWORKS &amp; PROVISIONAL SUMS</t>
  </si>
  <si>
    <t>Dayworks and Provisional Sums</t>
  </si>
  <si>
    <t>CONTRACTORS MUST MAKE A REASONABLE ALLOWANCE WITHIN THEIR PROGRAMME FOR UNDERTAKING THE WORKS LISTED BELOW.</t>
  </si>
  <si>
    <t>ALLOW FOR THE FOLLOWING PROVISIONAL SUMS, WHICH WILL BE INSTRUCTED UNDER ARCHITECTS INSTRUCTION.</t>
  </si>
  <si>
    <t>Labourer</t>
  </si>
  <si>
    <t>Groundworker</t>
  </si>
  <si>
    <t>Carpenter and Joiner</t>
  </si>
  <si>
    <t>Hrs</t>
  </si>
  <si>
    <t>General</t>
  </si>
  <si>
    <t>DECORATIONS</t>
  </si>
  <si>
    <t>Dispose of excavations off site</t>
  </si>
  <si>
    <t>Carrying out during normal working hours.  Allow for all costs, including overheads, profit, administration, interest, surveyors time, site agent co-ordination, small plant, general preliminary costs, etc</t>
  </si>
  <si>
    <t>Ref</t>
  </si>
  <si>
    <t>ADD TO THE PRELIMS SECTION ANY ATTENDANCE NECESSARY TO CARRY OUT THE PROVISIONAL SUMS.</t>
  </si>
  <si>
    <t>PIRTON PAVILION</t>
  </si>
  <si>
    <t>Rainwater goods</t>
  </si>
  <si>
    <t>Kitchen Fittings and Equipment</t>
  </si>
  <si>
    <t>Extra over; Finish: Polyester Powder Coated; Colour: Black to match windows</t>
  </si>
  <si>
    <t>1 layers of 15mm Gyproc Wallboard (or similar approved); fire rating: 30 mins; as SKA Spec CLG-02</t>
  </si>
  <si>
    <t>Lowest Floor Construction</t>
  </si>
  <si>
    <t>Screed; 75mm thick sand cement screed</t>
  </si>
  <si>
    <t>Polythene separation layer</t>
  </si>
  <si>
    <t xml:space="preserve">Insulation; 125mm thick Unilin insulation XT/PR_UF (or similar approved); </t>
  </si>
  <si>
    <t>Carpet tiles; Manufacturer: Interface; Product: Heuga 727 50 x 50cm, tufted plain level loop pile; 100% recycled solution dyed Nylon; Backing: CQuetsTM Bio; Colour: TBC; as SKA Spec FIN-02</t>
  </si>
  <si>
    <t>To Kitchen, Bar and Showers</t>
  </si>
  <si>
    <t>To Public WCs &amp; Corridors</t>
  </si>
  <si>
    <t>Internal walls</t>
  </si>
  <si>
    <t>Ceilings; flat</t>
  </si>
  <si>
    <t>Ceilings; vaulted</t>
  </si>
  <si>
    <t>Allow for coordination with Architect on colour choice before ordering</t>
  </si>
  <si>
    <t>Blinds</t>
  </si>
  <si>
    <t>Roller blinds; Manufacturer: Silent Gliss; Colour: fixed into reveals of doors and windows; Colour: RAL 9016; as SKA Spec FIT-70</t>
  </si>
  <si>
    <t>Folding Screen</t>
  </si>
  <si>
    <t>Hanging Acoustic Baffles</t>
  </si>
  <si>
    <t>Insulation; Unilin Xtroliner</t>
  </si>
  <si>
    <t>XO/SK over rafters; 100mm thick</t>
  </si>
  <si>
    <t>XO/PR between rafters; 110mm thick</t>
  </si>
  <si>
    <t>Pitched Roof Coverings</t>
  </si>
  <si>
    <t>Vertical</t>
  </si>
  <si>
    <t>Breather membrane</t>
  </si>
  <si>
    <t xml:space="preserve">Counter battens; fixed to rafters/battens; 25 x 25mm </t>
  </si>
  <si>
    <t xml:space="preserve">Counter battens; fixed to rafters; 35 x 35mm </t>
  </si>
  <si>
    <t>Vapour control layer; fixed to underside of rafters</t>
  </si>
  <si>
    <t>Skim Coat to plasterboard; 2-3mm thick; including all necessary stops and beads</t>
  </si>
  <si>
    <t>JOINERY</t>
  </si>
  <si>
    <t>Skirtings; 100mm high</t>
  </si>
  <si>
    <t>WINDOWS AND EXTERNAL DOORS</t>
  </si>
  <si>
    <t>Windows</t>
  </si>
  <si>
    <t>External doors</t>
  </si>
  <si>
    <t>EW.G.02.a &amp; b; side hung/fixed; inward opening; 500 x 2100mm</t>
  </si>
  <si>
    <t>Note: Refer to SKA drawing 06-211 for opening arrangement</t>
  </si>
  <si>
    <t>Doorsets</t>
  </si>
  <si>
    <t>Ironmongery</t>
  </si>
  <si>
    <t>Ironmongery; supply only by Allgood; a copy of the current quotation is included within the Tender Documents.</t>
  </si>
  <si>
    <t>The Contractor is to allow liaising with the Subcontractor/Supplier and the Design Team, as required, to obtain/finalise an updated quotation, before placing an order.</t>
  </si>
  <si>
    <t>Extra over; for general design development</t>
  </si>
  <si>
    <t>set</t>
  </si>
  <si>
    <t>Set 02; Male WCs Entrance; ID.G.18.a</t>
  </si>
  <si>
    <t>Set 03; WCs; ID.G.22a &amp; 23.a</t>
  </si>
  <si>
    <t>Set 04; Changing Rooms Lobby; ID.G.06.a &amp; 08.a</t>
  </si>
  <si>
    <t>Set 05; Changing Rooms Lobby; ID.G.05.a &amp; 05.b</t>
  </si>
  <si>
    <t>Set 07; Circulation; ID.G.15.a</t>
  </si>
  <si>
    <t>Set 10; Push/pull; ID.G.02a</t>
  </si>
  <si>
    <t>Set 11; Push/pull; ID.G.05.e</t>
  </si>
  <si>
    <t>Set 12; Kitchen; ID.G.12.a</t>
  </si>
  <si>
    <t>Set 13; Kitchen/Bar; ID.G.13.b</t>
  </si>
  <si>
    <t>Set 14; Cellar; ID.G.14a</t>
  </si>
  <si>
    <t>Ironmongery; installation; as detailed in the current Allgood quotation included within the Tender Documents.</t>
  </si>
  <si>
    <t>Doorsets; supply only by Heron Fire Doors; a copy of the current quotation is included within the Tender Documents.</t>
  </si>
  <si>
    <t>Allow for taking delivery, offloading and storing</t>
  </si>
  <si>
    <t>Doorsets installation; as detailed in the current Heron Fire Doors quotation included within the Tender Documents.</t>
  </si>
  <si>
    <t>Set 01; Female WCs Entrance; ID.G.19.a</t>
  </si>
  <si>
    <t>Set 000; to Bi-folding door; ID.G.03.b</t>
  </si>
  <si>
    <t>Set 09; Referee Room 2 / Accessible WC; ID.G.05.d &amp; 15.c</t>
  </si>
  <si>
    <t>Set 08; Referee Room; ID.G.05.c</t>
  </si>
  <si>
    <t>Set 15; Store; ID.G.15.b</t>
  </si>
  <si>
    <t>Single door; 762 x 2100mm</t>
  </si>
  <si>
    <t>Single door; 900 x 2100mm</t>
  </si>
  <si>
    <t>Double doors; 1258 x 2100mm</t>
  </si>
  <si>
    <t>Single door; 980 x 2100mm</t>
  </si>
  <si>
    <t>Architraves; to internal doors; 50 x 18mm softwood; pencil round edge; fixed to masonry; as SKA Spec JNY-01</t>
  </si>
  <si>
    <t>Skirtings; to carpeted areas; 100 x 18mm MDF; pencil round edges; fixed to masonry; as SKA Spec JNY-02</t>
  </si>
  <si>
    <t>Architraves; to internal doors; 50 x 18mm softwood; pencil round edge</t>
  </si>
  <si>
    <t>Partitions</t>
  </si>
  <si>
    <t>Partial fill cavity insulation; 120mm Unilin insulation XT/CW T&amp;G (or similar approved)</t>
  </si>
  <si>
    <t>£</t>
  </si>
  <si>
    <t>/1000</t>
  </si>
  <si>
    <t>Contractor to confirm cost per 1000 bricks for supply</t>
  </si>
  <si>
    <t>Masonry walls with partial fill thermal insulation and rainscreen cladding; as SKA Spec EWS-02</t>
  </si>
  <si>
    <t>Partial fill cavity insulation; 125mm Unilin insulation SR/FB (or similar approved)</t>
  </si>
  <si>
    <t>REFUSE STORE</t>
  </si>
  <si>
    <t>Extra over; protection of exposed precast concrete lintels which are to remain unpainted, as deemed required.</t>
  </si>
  <si>
    <t>Access hatches</t>
  </si>
  <si>
    <t>Bar &amp; Cellar Equipment</t>
  </si>
  <si>
    <t>pair</t>
  </si>
  <si>
    <t>pairs</t>
  </si>
  <si>
    <t>ED.G.12.a; 1133 x 2100mm</t>
  </si>
  <si>
    <t>Sanitaryware</t>
  </si>
  <si>
    <t>Sanitaryware; supply only; including all fixings, accessories as deemed required for installation; as SKA drawings 35-001, 002 &amp; 003</t>
  </si>
  <si>
    <t>WCs; SAN-02; Grohe Rapid /Euro Compact Rimless Complete WC 5 in 1 Pack; Product: EUCOM-5IN1-TR; to G.09A, G.18, G.19, G.22 &amp; G.23</t>
  </si>
  <si>
    <t>Mixer taps; SAN-05; Grohe Euroeco Cosmopolitan CT Self-Closing Pillar Tap; Product: 36265000; to G.09A, G.10, G.17, G.18, G.19, G.22 &amp; G.23</t>
  </si>
  <si>
    <t>Baby changing station; SAN-11; ASI Vertical Plastic Baby Changing Station; Product: 10-9015; to G.17</t>
  </si>
  <si>
    <t>Venesta equipment; installation of the above items</t>
  </si>
  <si>
    <t>Site survey; allow for undertaking a site survey prior to manufacture</t>
  </si>
  <si>
    <t>5895mm long; to G.06 &amp; G.08</t>
  </si>
  <si>
    <t>1200mm long; to G.10</t>
  </si>
  <si>
    <t>Mirrors; SAN-18; Bobrick stainless steel framed mirror; 460 x 610mm; Product: B-165x1824; to G.09A, G.22 &amp; G.23</t>
  </si>
  <si>
    <r>
      <rPr>
        <sz val="8"/>
        <rFont val="Verdana"/>
        <family val="2"/>
      </rPr>
      <t>Urinals; SAN-03; Trade Washrooms 500mm Urinal Bowl; Product: URBOW50;</t>
    </r>
    <r>
      <rPr>
        <sz val="8"/>
        <color rgb="FFFF0000"/>
        <rFont val="Verdana"/>
        <family val="2"/>
      </rPr>
      <t xml:space="preserve"> </t>
    </r>
    <r>
      <rPr>
        <sz val="8"/>
        <rFont val="Verdana"/>
        <family val="2"/>
      </rPr>
      <t>to G.18</t>
    </r>
  </si>
  <si>
    <t>Insulation strip to perimeter; 75mm high x 25mm thick PIR insulation; as SKA Spec FIT-40</t>
  </si>
  <si>
    <t>Extra over; lapped over internal skin of blockwork at external door thresholds</t>
  </si>
  <si>
    <t>Concrete coping; 250mm wide x 30mm thick</t>
  </si>
  <si>
    <t>Brick Retaining wall; to match main building; as SKA Spec EXT-03 and drawing 33-002</t>
  </si>
  <si>
    <t>40mm dia; Fixed to side of wall; L-shape brackets with circular face plates</t>
  </si>
  <si>
    <t>Standard Foundations</t>
  </si>
  <si>
    <t>PF01; 500 x 500 x 600mm</t>
  </si>
  <si>
    <t>TF01; 600mm wide x 750mm deep</t>
  </si>
  <si>
    <t>TF02; 600mm wide x 600mm deep</t>
  </si>
  <si>
    <t>Extra over; infill opening in 140mm blockwork</t>
  </si>
  <si>
    <t>L4 - Naylor ER8 2100</t>
  </si>
  <si>
    <t>L5 - Naylor ER6 1800</t>
  </si>
  <si>
    <t>L8 - Naylor ER2 1800</t>
  </si>
  <si>
    <t>L9 - Naylor ER2 1200</t>
  </si>
  <si>
    <t>L10 - Naylor ER1 1500</t>
  </si>
  <si>
    <t>L11 - Naylor ER1 1200</t>
  </si>
  <si>
    <t>Forming openings</t>
  </si>
  <si>
    <t>Bar; 4000 x 2660mm</t>
  </si>
  <si>
    <t>Kitchen hatch; 1800 x 1800mm</t>
  </si>
  <si>
    <t>Door openings; various</t>
  </si>
  <si>
    <t>L2 - Catnic TH170/100 - 1800</t>
  </si>
  <si>
    <t>L3 - Catnic TH170/100 - 1500</t>
  </si>
  <si>
    <t>L6 - Naylor ER7 2400</t>
  </si>
  <si>
    <t>L7 - Naylor ER7 1800</t>
  </si>
  <si>
    <t>Concrete block padstones</t>
  </si>
  <si>
    <t>B02 - UB 305 x 127 x 37kg/m - 4200mm long</t>
  </si>
  <si>
    <t>B01 - UB 457 x 152 x 74kg/m - 8750mm long</t>
  </si>
  <si>
    <t>B03 - UB 203 x 133 x 25kg/m</t>
  </si>
  <si>
    <t>5340mm long</t>
  </si>
  <si>
    <t>4520mm long</t>
  </si>
  <si>
    <t>3870mm long</t>
  </si>
  <si>
    <t>3590mm long</t>
  </si>
  <si>
    <t>Beams; over openings</t>
  </si>
  <si>
    <t>Beams; to form pitched roof structure</t>
  </si>
  <si>
    <t>7420mm long</t>
  </si>
  <si>
    <t>8480mm long</t>
  </si>
  <si>
    <t>Beams/columns; to form North (small) canopy structure</t>
  </si>
  <si>
    <t>Beams/columns; to form South (large) canopy structure</t>
  </si>
  <si>
    <t>B06; SHS 100 x 100 x 4kg/m - 13500mm long</t>
  </si>
  <si>
    <t>B06; SHS 100 x 100 x 4kg/m - 3089mm long</t>
  </si>
  <si>
    <t>B07; TUB 133 x 102 x 13kg/m - 2000mm long</t>
  </si>
  <si>
    <t>B07; TUB 133 x 102 x 13kg/m - 1940mm long</t>
  </si>
  <si>
    <t>End plate; bolted to wall</t>
  </si>
  <si>
    <t>140mm thick; 10.4N/mm²</t>
  </si>
  <si>
    <t>100mm thick; 10.4N/mm²</t>
  </si>
  <si>
    <t>MOT Type 1; 200mm thick</t>
  </si>
  <si>
    <t>Damp proof membrane; 1200mm gauge</t>
  </si>
  <si>
    <t>Plywood deck; 12mm thick plywood; fixed to joists</t>
  </si>
  <si>
    <t>Forming openings; for access hatches; trim openings in structure, for opening in plywood deck; to Corridors G.05 &amp; G.15; 800 x 600mm</t>
  </si>
  <si>
    <t>Extra over; base plate welded to bottom of rafter and bolted to concrete block; as Fairhurst drawing 4012</t>
  </si>
  <si>
    <t>B04; rafter beams - UB 178 x 102 x 19kg/m - 7810mm</t>
  </si>
  <si>
    <t>Extra over; locally raised brickwork below steel rafters; as Fairhurst drawing 4012</t>
  </si>
  <si>
    <t>Wall plate; fixed to top of inner skin; 50 x 100mm</t>
  </si>
  <si>
    <t>End plate; bolted to wall; as Section A-A</t>
  </si>
  <si>
    <t>Fin plate; with 10mm plate and 2 8mm fillet welds; as Section B-B</t>
  </si>
  <si>
    <t>Collar; 50 x 175 C24; 50nr</t>
  </si>
  <si>
    <t>Rafters; R1; 72 x 295 C4 rafters at 400mm centres; 116nr</t>
  </si>
  <si>
    <t>All items should be read in conjunction with Fairhurst Drawings and Specification</t>
  </si>
  <si>
    <t>Isolated pad foundations; reinforced concrete; RC 35</t>
  </si>
  <si>
    <t>Reinforcement; 1 layer of A393 mess to bottom</t>
  </si>
  <si>
    <t>Reinfrocement; 1 layer of A393 mesh; to top of slab with 50mm cover</t>
  </si>
  <si>
    <t>Reinforced concrete ground bearing slab; RC35; 175mm thick; trowelled finish</t>
  </si>
  <si>
    <t>Fairfaced blockwork walls; Lignacite paint grade blocks (or similar approved); blockwork is exposed so all fixings, straps, brackets to be hidden where possible; as SKA spec IWS-01 &amp; 02</t>
  </si>
  <si>
    <t>Internal leaf; facing blockwork</t>
  </si>
  <si>
    <t>External leaf; facing brickwork</t>
  </si>
  <si>
    <t>Sample; allow for undertaking a sample panel of all facework, for approval by the Architect before proceeding with the works</t>
  </si>
  <si>
    <t>Masonry cavity walls with partial fill thermal insulation; as SKA Spec EWS-01</t>
  </si>
  <si>
    <t>Design responsibility; the Contractor is responsible for the completion of the detailed design of the following elements and should allow here for all design costs;</t>
  </si>
  <si>
    <t>Steelwork connections; as Fairhurst Specification G10:110 &amp; 110A</t>
  </si>
  <si>
    <t>Galvanising; to internal steelwork; to BS EN ISO 1461; minimum 85 micrometres</t>
  </si>
  <si>
    <t>Bituminous coating to concrete junctions; apply 2 coats to the steelwork locally at the steel/concrete</t>
  </si>
  <si>
    <t>Protective coating to brick/block junctions and steel below ground level; apply Jotamastic 90 Epoxy Black coating by Jotun Paint at 200 microns thickness before encasing in brick/block</t>
  </si>
  <si>
    <t>Structural steel members; fabricated in accordance with National Structural Steelwork Specification; to Grade S355 JO to BS EN 10025; as Fairhurst drawings 4010 &amp; 4012</t>
  </si>
  <si>
    <t>Blast cleaned and shop primer; grit blasting to Grade SA25; painted with 2 coats of Zinc Phosphate primer to an overall thickness of 75 microns</t>
  </si>
  <si>
    <t>Internal leaf; Lignatice fair face concrete blocks or similar approved; 440 x 215mm blocks; 1570kg/m³; 7.3N/mm²; bond: half lap stretcher; 1:4 cement: sand mortar; joint: flush/shallow concave joint; 100mm thick</t>
  </si>
  <si>
    <t>Pad 3 - 1 full 440 x 215 x 140mm thick concrete block at end of beams</t>
  </si>
  <si>
    <t>Pad 2 - 1 full 440 x 215 x 100mm thick concrete block at end of beams</t>
  </si>
  <si>
    <t>BELOW GROUND DRAINAGE</t>
  </si>
  <si>
    <t>Works to Existing</t>
  </si>
  <si>
    <t>Trenches for Below Ground Services</t>
  </si>
  <si>
    <t>Trenching for below ground drainage; including excavations, disposal, backfilling, etc</t>
  </si>
  <si>
    <t>SW 02; CL 68.97, IL 68.34</t>
  </si>
  <si>
    <t>SW 01; CL 68.97, IL 68.52</t>
  </si>
  <si>
    <t>SW 04; CL 69.00, IL 68.45</t>
  </si>
  <si>
    <t>SW 05; CL 68.87, IL 68.05</t>
  </si>
  <si>
    <t>SW 03; CL 68.92, IL 68.27</t>
  </si>
  <si>
    <t>SW 07; CL 68.90, IL 67.96</t>
  </si>
  <si>
    <t>1 to 80</t>
  </si>
  <si>
    <t>1 to 98</t>
  </si>
  <si>
    <t>1 to 150</t>
  </si>
  <si>
    <t>Foul Water Drainage</t>
  </si>
  <si>
    <t>FW 02; CL 68.93, IL 68.40</t>
  </si>
  <si>
    <t>FW 01; CL 69.10, IL 68.45</t>
  </si>
  <si>
    <t>FW 03; CL 68.90, IL 68.29</t>
  </si>
  <si>
    <t>FW 05; CL 69.00, IL 68.14</t>
  </si>
  <si>
    <t>FW 04; CL 69.98, IL 68.26</t>
  </si>
  <si>
    <t>Extra over; pipework diameter increased to 150mm dia between FW 04 and Klargester</t>
  </si>
  <si>
    <t>1500mm long; to entrance ramp</t>
  </si>
  <si>
    <t>1800mm long; to ED.G.14a</t>
  </si>
  <si>
    <t>2030mm long; to ED.G.01a</t>
  </si>
  <si>
    <t>2400mm long; to ED.G.15a</t>
  </si>
  <si>
    <t>8550mm long; to ED.G.02</t>
  </si>
  <si>
    <t>1130mm long; to ED.G.12.a</t>
  </si>
  <si>
    <t>1580mm long; to ED.G.05a</t>
  </si>
  <si>
    <t>Aluminium windows and doors; double glazed; Colour: black; to achieve thermal performance of 1.4 W/m2K; including all ironmongery; as SKA drawing 20-111</t>
  </si>
  <si>
    <t>Contractor to confirm proposed supplier a</t>
  </si>
  <si>
    <t>60mm dia; fixed to top of wall; vertical brackets fixed through coping stones into masonry</t>
  </si>
  <si>
    <t>Concrete outlet pipe with flap valve; 100mm diameter; approx 3.3m long; including 150mm bed and surround, Type A or C filter material</t>
  </si>
  <si>
    <t>Contractor to confirm depth of ditch with design team prior to commencing works</t>
  </si>
  <si>
    <t>Laying course; 50mm thick; fine aggregate; 0/4 grading</t>
  </si>
  <si>
    <t>Extra over; lapped at perimeter</t>
  </si>
  <si>
    <t>Excavations and disposal; average 720mm deep</t>
  </si>
  <si>
    <t>Tanked sub-base below car parking bays; all installed in accordance with manufacturers guidelines; as Fairhurst drawing 2010 &amp; 2011</t>
  </si>
  <si>
    <t>Note: refer to '8 Landscaping' for paving and kerb details</t>
  </si>
  <si>
    <t>Permeable pavement stone; Type 3; average 720mm deep</t>
  </si>
  <si>
    <t>Diffuser cells; DU  01-04; consisting of 4 x adjoining 150 'permavoid-150' diffuser cells wrapped in a permeable geotextile laid at formation level of lower sub base</t>
  </si>
  <si>
    <t>SW 08; CL 68.57, IL 67.74; flow control</t>
  </si>
  <si>
    <t>SW 06; CL 68.90, IL 67.98; sample chamber</t>
  </si>
  <si>
    <t>Foul water treatment plant; installed in accordance with manufacturers recommendations</t>
  </si>
  <si>
    <t>Cover and frame; 600mm clear opening; Class D400</t>
  </si>
  <si>
    <t>Inspection chambers; in Landscaped/Pedestrian areas; as Fairhurst drawing 2010; 600mm diameter plaster chamber; including excavations, disposal, 150mm thick ST4 concrete base, preformed benching, backfill surround compacted in 150mm layers</t>
  </si>
  <si>
    <t>Cover and frame; 600mm clear opening; Class B125</t>
  </si>
  <si>
    <t>Extra over; concrete surround</t>
  </si>
  <si>
    <t>Below slab</t>
  </si>
  <si>
    <t>Below car parking areas</t>
  </si>
  <si>
    <t>Near foundations; provisional quantity</t>
  </si>
  <si>
    <t>Site condition survey; of all access roads and parking areas outside works area</t>
  </si>
  <si>
    <t>Construction management plan</t>
  </si>
  <si>
    <t>Construction Management Plan; in accordance with Planning Condition 5</t>
  </si>
  <si>
    <t>VALUE ENGINEERING OPTIONS</t>
  </si>
  <si>
    <t>TOTAL: 11 - Vale Engineering Options to Final Summary</t>
  </si>
  <si>
    <t>Value Engineering Options</t>
  </si>
  <si>
    <t>Alternative specification; Contractor to confirm</t>
  </si>
  <si>
    <t>...............................................................................................</t>
  </si>
  <si>
    <t>DRAINAGE &amp; BELOW GROUND SERVICES</t>
  </si>
  <si>
    <t>BELOW GROUND SERVICES</t>
  </si>
  <si>
    <t>Flood lights</t>
  </si>
  <si>
    <t>UKPN electricity supply</t>
  </si>
  <si>
    <t>Tennis courts</t>
  </si>
  <si>
    <t>Septic tank</t>
  </si>
  <si>
    <t>Alternative/extended routes; provisional quantity</t>
  </si>
  <si>
    <t>EV charging points</t>
  </si>
  <si>
    <t>MECHANICAL INSTALLATIONS</t>
  </si>
  <si>
    <t>ELECTRICAL INSTALLATIONS</t>
  </si>
  <si>
    <t>............................................................................................</t>
  </si>
  <si>
    <t>Electrician</t>
  </si>
  <si>
    <t>Foreman</t>
  </si>
  <si>
    <t>Approved Electrician</t>
  </si>
  <si>
    <t>Mate</t>
  </si>
  <si>
    <t>Alternative equipment; List below those commodities which have been described as from a specified Manufacturers for which approval is sought to change from the specified Manufacturer. The Tender will be deemed always to include for commodities to be manufactured by the firm specified.</t>
  </si>
  <si>
    <t>Unspecified manufacturers; List below those commodities for which a Manufacturer has not been specified in the Tender; Documentation and state the Proposed Manufacturer. Failure to list all the proposed Manufacturers below will not prevent consideration by the Contract Administrator of proposals at any other time, but the Tender will be deemed always to include for commodities which comply with the Descriptions contained in the Tender Documentation and which are of manufacture which the Contract Administrator will approve.</t>
  </si>
  <si>
    <t>Proposed sub-let work; List below those parts of the works which will be sub-let and state the proposed firm. Failure to list all parts of the works to be sub-let will not prevent consideration by the Contract Administrator of proposals at any other time, but apart from the works listed below, the Tender will be deemed always to include for the work being undertaken by the Contractor.</t>
  </si>
  <si>
    <t>d) External ducting</t>
  </si>
  <si>
    <t>Rate Only</t>
  </si>
  <si>
    <t>a) General power and lighting</t>
  </si>
  <si>
    <t>b) Data/IT and telecommunications installation</t>
  </si>
  <si>
    <t>c) Fire alarm installation</t>
  </si>
  <si>
    <t>i) Fire alarm</t>
  </si>
  <si>
    <t>ii) Lightning protection</t>
  </si>
  <si>
    <t>iii) Security alarm</t>
  </si>
  <si>
    <t>iv) CCTV</t>
  </si>
  <si>
    <t>................................................................................................</t>
  </si>
  <si>
    <t>Fitter</t>
  </si>
  <si>
    <t>Welder</t>
  </si>
  <si>
    <t>BUILDERS WORK IN CONNECTION WITH MEP INSTALLATIONS</t>
  </si>
  <si>
    <t>v) PV array</t>
  </si>
  <si>
    <t>Fire Stopping</t>
  </si>
  <si>
    <t>Secondary Support Systems</t>
  </si>
  <si>
    <t>Data and telecommunications installation</t>
  </si>
  <si>
    <t>Security alarm system (including CCTV)</t>
  </si>
  <si>
    <t>AV systems power supplies, containment and back boxes</t>
  </si>
  <si>
    <t>Lightning protection system</t>
  </si>
  <si>
    <t>Final routing of all cables and containment</t>
  </si>
  <si>
    <t>PV system</t>
  </si>
  <si>
    <t>Trenching and ductwork</t>
  </si>
  <si>
    <t>Electrical subcontractor OH&amp;P and attendances; if applicable</t>
  </si>
  <si>
    <t>Preliminaries</t>
  </si>
  <si>
    <t>Design Responsibility</t>
  </si>
  <si>
    <t>Sub-distribution cabling including installation</t>
  </si>
  <si>
    <t>Sub-distribution boards and switchgear including installation</t>
  </si>
  <si>
    <t>Works by UKPN; awaiting quotation; provisional sum</t>
  </si>
  <si>
    <t>Main Contractor OH&amp;P and attendances</t>
  </si>
  <si>
    <t>Electrical Installations</t>
  </si>
  <si>
    <t>Works by the Contractor; the Contractor is to allow here for all necessary coordination with UKPN and the Meter Supplier, provide all necessary containment, tails, cabling, labels, trunking, terminal, etc, as UKPN/Meter Supplier's requirements, and allow for all necessary attendances required throughout the works.</t>
  </si>
  <si>
    <t>Lighting controls</t>
  </si>
  <si>
    <t>Lighting installation (excluding luminaires &amp; lighting controls)</t>
  </si>
  <si>
    <t>General small power installation</t>
  </si>
  <si>
    <t>Emergency lighting (including luminaires)</t>
  </si>
  <si>
    <t>Mechanical supplies</t>
  </si>
  <si>
    <t>Fire alarm installation</t>
  </si>
  <si>
    <t>Data/IT installation</t>
  </si>
  <si>
    <t>Disabled WC alarm installations</t>
  </si>
  <si>
    <t>Security alarm installation</t>
  </si>
  <si>
    <t>CCTV installation</t>
  </si>
  <si>
    <t>Earthing and bonding</t>
  </si>
  <si>
    <t>Sundries; including but not limited to rubber safety matting, wall charts, labelling, temporary protection, etc, if not included above.</t>
  </si>
  <si>
    <t>Record drawings and O&amp;M manuals</t>
  </si>
  <si>
    <t>Asset Register</t>
  </si>
  <si>
    <t>Maintenance contract:</t>
  </si>
  <si>
    <t>Any other items not included in the above (give details):</t>
  </si>
  <si>
    <t>Mechanical Installations</t>
  </si>
  <si>
    <t>Mains cold water internal works</t>
  </si>
  <si>
    <t>Domestic hot water services</t>
  </si>
  <si>
    <t>Electric Heating systems</t>
  </si>
  <si>
    <t>Above ground soil and waste</t>
  </si>
  <si>
    <t>Passivent systems</t>
  </si>
  <si>
    <t>Passivent controls and wiring</t>
  </si>
  <si>
    <t>Condensate drains</t>
  </si>
  <si>
    <t>Automatic controls and power and controls wiring</t>
  </si>
  <si>
    <t>Thermal insulation and identification</t>
  </si>
  <si>
    <t>Commissioning checks and water sample on existing heating system</t>
  </si>
  <si>
    <t>Testing and commissioning</t>
  </si>
  <si>
    <t>Twelve months maintenance</t>
  </si>
  <si>
    <t>Hand dryers; SAN-06; Dryflow EcoSlim Hand Drier; to G.09A, G.10, G.17, G.18, G.19, G.22 &amp; G.23</t>
  </si>
  <si>
    <t>Electric vehicle car charging point</t>
  </si>
  <si>
    <t>Sky TV installation</t>
  </si>
  <si>
    <t>Works associated with the new electricity supply; as Electrical Specification Spec 3.2</t>
  </si>
  <si>
    <t>Removal of the existing services</t>
  </si>
  <si>
    <t>Draw/Vale Pits</t>
  </si>
  <si>
    <t>Trenching, ductwork and valve pit</t>
  </si>
  <si>
    <t>Investigation works; establish and expose location of existing cold water mains</t>
  </si>
  <si>
    <t>Mains cold water external and diversion works; as Mech Spec 3.3/S10</t>
  </si>
  <si>
    <t>Electrical</t>
  </si>
  <si>
    <t>Mechanical</t>
  </si>
  <si>
    <t>New/extended supply to serve new building</t>
  </si>
  <si>
    <t>Water supply; to new Pavilion</t>
  </si>
  <si>
    <t>Water supply; to field watering point</t>
  </si>
  <si>
    <t>New Cat 5 supply to field watering point</t>
  </si>
  <si>
    <t>All items should be read in conjunction with Wooster Jeffs Associates Drawings and Specification and cost allowances included to install the works in accordance with those Drawings and Specification.</t>
  </si>
  <si>
    <t>Penetrations through fire compartmentation</t>
  </si>
  <si>
    <t>Proprietary fire stopping systems shall be installed within all wall and floor penetrations in order to maintain the fire strategy and compartmentation integrity of the complete buildings</t>
  </si>
  <si>
    <t>Plant and equipment bases</t>
  </si>
  <si>
    <t>Builders Works in Connection</t>
  </si>
  <si>
    <t>Plywood pattresses; as required for fittings in plasterboard ceilings</t>
  </si>
  <si>
    <t>Mechanical installation; undertake all mechanical installations as detailed within WJA Mechanical Specification.</t>
  </si>
  <si>
    <t>Alterations to existing; disconnect/cap off existing supply to field watering point for future Cat 5 supply, whilst retaining supply to the existing; cap off exist; as WJA drawing M401</t>
  </si>
  <si>
    <t>Secondary support systems; supply and install all secondary support systems (steelwork, gantries, channel systems, etc) as deemed required for all mechanical and electrical plant.</t>
  </si>
  <si>
    <t>Pre-demolition survey; survey existing pavilion prior to commencement of demolition works to identify and equipment/fittings to be retained by the client.</t>
  </si>
  <si>
    <t>Disconnection of existing services; disconnect existing live service to enable demolition works; strip out and dispose of complete installations including fittings, equipment, fixings, infrastructure, etc</t>
  </si>
  <si>
    <t>Grilles, diffusers, louvres</t>
  </si>
  <si>
    <t>Electrical installations; including all power, data, lighting, electric heaters, al associated wiring, accessories and fixings, etc.</t>
  </si>
  <si>
    <t>Mechanical installations; WCs, Showers, Kitchen/Bar, all associated pipework, ductwork and fixings, etc</t>
  </si>
  <si>
    <t>Trenchfill foundations; mass concrete; GEN 3 20N/mm²</t>
  </si>
  <si>
    <t>Trenchfill foundations</t>
  </si>
  <si>
    <t>Isolated pad foundations</t>
  </si>
  <si>
    <t>Concrete foundations; including all shuttering/formwork</t>
  </si>
  <si>
    <t>Ground bearing slab; reinforced insitu concrete; as Fairhurst drawing 3011</t>
  </si>
  <si>
    <t>Sand blinding; 50mm thick</t>
  </si>
  <si>
    <t>Concrete cube testing; as Fairhurst Specification E10:515A &amp; 540A</t>
  </si>
  <si>
    <t>All items should be read in conjunction with Simon Knight Architects Drawings and Specification</t>
  </si>
  <si>
    <t>STRUCTURAL STEELWORK</t>
  </si>
  <si>
    <t>Steelwork</t>
  </si>
  <si>
    <t>B05; ridge beam - UB 457 x 280 x 113kg/m</t>
  </si>
  <si>
    <t>Thermal insulation block; to internal skin; as SKA Spec FIT-50</t>
  </si>
  <si>
    <t>Walls below DPC; built of new concrete foundations; as SKA drawings 33-001</t>
  </si>
  <si>
    <t>Cavity Walls</t>
  </si>
  <si>
    <t>Cavity Walls Below DPC</t>
  </si>
  <si>
    <t>Connection detail between beams</t>
  </si>
  <si>
    <t>Fittings; generally; including additional plates, bolts, etc</t>
  </si>
  <si>
    <t>Drilling holes in webs and flanges to allow fixing of timber blocking and wall plates</t>
  </si>
  <si>
    <t>Timber packing to web of ridge beam; as Fairhurst drawing 4012</t>
  </si>
  <si>
    <t>Movement joints; vertical movement joints required every 10-12m of brickwork</t>
  </si>
  <si>
    <t>Horizontal bedding reinforcement; required above windows and doors</t>
  </si>
  <si>
    <t>Contractor to allow for liaising with Architect on site to agree locations of movement joints, before commencing the work.</t>
  </si>
  <si>
    <t>Non slip rubber flooring; Manufacturer: Nora Interface; Product: UltraGrip; Colour: TBC; installed in accordance with manufacturers instructions; as SKA Spec FIN-03 and Appendix 02</t>
  </si>
  <si>
    <t>Non slip rubber flooring; Manufacturer: Nora Interface; Product: Stone (Smooth); Colour: TBC; installed in accordance with manufacturers instructions; as SKA Spec FIN-04 and Appendix 02</t>
  </si>
  <si>
    <t>Entrance matting; polypropyene sheet fibre barrier matting; Manufacturer: Intra Systems; Product: INTRAlux Linear; with low profile ramped edging trim; Colour: TBC; as SKA Spec FIN-07 &amp; Appendix 3</t>
  </si>
  <si>
    <t>Extra over; retractable aluminium loft ladder; to suit hatch</t>
  </si>
  <si>
    <t>Access hatch; fire rated F30 loft hatch; to Corridors G.05 &amp; G.15; 800 x 600mm; Colour: White; as SKA spec FIT-100</t>
  </si>
  <si>
    <t>External doors; including 2 keys per door</t>
  </si>
  <si>
    <t>Solid steel security door and frame; Manufacturer: Latham's Steel Security Doorsets; Product: Budget Steel Door; Colour: Black to match windows/doors; as SKA Spec FIT-110</t>
  </si>
  <si>
    <t>Corrugated metal warm roof; as SKA spec RFS-01, Appendix 04 and drawing 21-001</t>
  </si>
  <si>
    <t>EW.G.12.a; top hung; 1585 x 1200mm</t>
  </si>
  <si>
    <t>Double doors with vision panels; 1500 x 2100mm</t>
  </si>
  <si>
    <t>Doorset 3; ID.G.05.a, ID.G.05.b, ID.G.15.b, ID.G.18.a, ID.G.19.a</t>
  </si>
  <si>
    <t>Doorset 3.1; ID.G.06.a, ID.G.08.a, ID.G.14.a, ID.G.22.a, ID.G.23.a</t>
  </si>
  <si>
    <t>Doorset 4; ID.G.05.c, ID.G.05.d</t>
  </si>
  <si>
    <t>Doorset 5; ID.G.07.a, ID.G.20.a</t>
  </si>
  <si>
    <t>Doorset 6; ID.G.12.a, ID.G.13.b</t>
  </si>
  <si>
    <t>Doorset 7; ID.G.15.c</t>
  </si>
  <si>
    <t>Single door with vision panel; 980 x 2100mm</t>
  </si>
  <si>
    <t>Supply of ironmongery; by Allgood; provisional sum</t>
  </si>
  <si>
    <t>Main contractors overheads, profit and attendance; Contractor to confirm</t>
  </si>
  <si>
    <t>Flush pull handle x 2</t>
  </si>
  <si>
    <t>Overhead door closer, push plate, D pull handles, floor mounted door stop, 'Female' symbol disc; 'Fire Door Keep Shut' symbol x 2, kickplate</t>
  </si>
  <si>
    <t>Overhead door closer, push plate, D pull handles, floor mounted door stop, 'Male' symbol disc; 'Fire Door Keep Shut' symbol x 2, kickplate</t>
  </si>
  <si>
    <t>Overhead door closer, cylinder &amp; turn, cylinder mortice deadlock case and intumescent pack, cylinder rose x 2, push plate, D pull handle, 'Fire Door Keep Shut' symbol x 2, kickplate</t>
  </si>
  <si>
    <t>Backset bathroom lock, safety lever handles x 1 pair, turn and indicator release set, floor mounted door stop, 'WC' symbol disc, hat and coat hook, kickplate</t>
  </si>
  <si>
    <t>Overhead door closer, push plate, D pull handle, floor mounted door stop, 'Fire Door Keep Shut' symbol x 2, kickplate</t>
  </si>
  <si>
    <t>Set 06; Cupboards; 20.a</t>
  </si>
  <si>
    <t>Cylinder, cylinder mortice deadlock case and intumescent pack, cylinder pull, 'Fire Door Keep Locked' symbol x 2, lever action flushbolt x 2, intumescent pack x 2, easi-clean socket</t>
  </si>
  <si>
    <t>Overhead door closer x 2, push plate x 2, D pull handles x 2, floor mounted door stop x 2, 'Fire Door Keep Shut' symbol x 4, kickplate x 2</t>
  </si>
  <si>
    <t>Soffit bracket and template, overhead door closer, backset bathroom lock, safety lever handles x 1 pair, turn and indicator release set, 'Disabled' symbol disc, support grab rail, hat and coat hook x 2, kickplate x 2</t>
  </si>
  <si>
    <t>Set 16; Studio; ID.G.03.a</t>
  </si>
  <si>
    <t>Chrysotile in floor tiles; as samples S.02, S.04 &amp; S.05</t>
  </si>
  <si>
    <t>Note: Works to be undertaken by Employer before Commencement</t>
  </si>
  <si>
    <t>Demolition, clearance and disposal of all other surrounding elements</t>
  </si>
  <si>
    <t>Finalisation of demolition scope; allow here for undertaking a survey of the existing areas with the Employer and Contract Administrator to agree the allocation of Section 1 &amp; Section 2 demolitions before works commence.</t>
  </si>
  <si>
    <t>Concrete steps</t>
  </si>
  <si>
    <t>2nr; approx 4060mm long</t>
  </si>
  <si>
    <t>2nr; approx 2330mm long</t>
  </si>
  <si>
    <t>2nr; approx 1300mm long</t>
  </si>
  <si>
    <t>Out of sequence works; allow here for undertaking works in separate operations. It will not be possible to complete elements of the new hard landscaping which fall within the footprint of the existing pavilion until Section 2 of the Contract, following the demolition of the existing Pavilion.</t>
  </si>
  <si>
    <t>Finalisation of scope; allow here for undertaking a survey of the area with the Employer and Contract Administrator to agree the allocation of Section 1 &amp; Section 2 landscaping works before works commence.</t>
  </si>
  <si>
    <t>To Front Entrance Lobby; G.01</t>
  </si>
  <si>
    <t>Hand dryer splashback; SAN-19; Supplier: Hand Dryers UK; Colour: Grey; 400 x 800 x 8mm thick; screw fixed to masonry; to G.10, G.17, G.18, G.19, G.22 &amp; G.23</t>
  </si>
  <si>
    <t>Working drawings; provide working drawings for Architect's approval/sign off</t>
  </si>
  <si>
    <t>Cupboards to Store G.04 as SKA drawing 06-228; consisting of</t>
  </si>
  <si>
    <t>Cupboards to Store 2, G.11; as SKA drawing 06-227; consisting of</t>
  </si>
  <si>
    <t>6 door high level cupboard unit; constructed within stud partition; including angled head to 1 pair of doors; overall dimensions 4910 x 1270mm</t>
  </si>
  <si>
    <t>Cupboards; MDF; including internal and external faces, softwood framework, etc</t>
  </si>
  <si>
    <t>4 door cupboard unit; to Store 2 G.11; 2765 x 2145mm</t>
  </si>
  <si>
    <t>4 door cupboard unit; to Store G.04; 3330 x 2100mm</t>
  </si>
  <si>
    <t>Self levelling compound; to all rubber floor areas; ARDEK K15 Rapid Drying Heavy Duty Self-Levelling Smoothing Compound; as SKA Spec FIN-03 &amp; 04</t>
  </si>
  <si>
    <t>Note: If the Contractor prices the Preliminaries with their own alternative breakdown, a copy of the alternative breakdown must be submitted with the tender.</t>
  </si>
  <si>
    <t>To relocate the compound between Section 1 and Section 2 works</t>
  </si>
  <si>
    <t>Fork lifts, Scissor lifts, loading platforms</t>
  </si>
  <si>
    <t>Note: Contractor to input Number of Weeks when costing relevant items</t>
  </si>
  <si>
    <t/>
  </si>
  <si>
    <t>weeks</t>
  </si>
  <si>
    <t>Works to walls and ceilings at high levels are not measured separately. Rates and prices to include for all high level working and isolated areas etc. Cost of scaffolding, towers or the like is to be priced within the rates or included within the scaffolding section of preliminaries.</t>
  </si>
  <si>
    <t>Girths &amp; other stated dimensions are approximate.  The contractor is to allow in rates for establishing and providing the exact size required.</t>
  </si>
  <si>
    <t>If the contractor wishes to recommend using alternative manufacturers or materials then the contractor must submit a separate cost and specification for the alternative, so that they can be considered separate the tender specification.</t>
  </si>
  <si>
    <t>Flat ceilings; fixed to underside of timber joists</t>
  </si>
  <si>
    <t>Vaulted ceilings; fixed to underside of timber rafters……</t>
  </si>
  <si>
    <t>To Lounge, Studio and adjoining Stores</t>
  </si>
  <si>
    <t>To Public WCs, Corridors &amp; Cellar</t>
  </si>
  <si>
    <t>To Corridors; G.05 &amp; G.15; 2nr x approx 900 x 1600mm</t>
  </si>
  <si>
    <t>Cap and coved skirting; including all corner detailing; provisional quantity</t>
  </si>
  <si>
    <t>Reveals, soffits and cills to Windows &amp; External doors; upto 200mm wide</t>
  </si>
  <si>
    <t>Decoration works - Contractor to allow for all necessary preparatory work to bring the surfaces to be decorated to a clean, smooth and even surface prior to the application of any coatings and to allow for painting all edges.</t>
  </si>
  <si>
    <t>Note: Drawings 27-003 shows EW.G.02.b as an insulated panel. QSoW includes this as a window in accordance with the Window Schedule.</t>
  </si>
  <si>
    <t>Louvred panel; Polyester Powder Coated aluminium louvred panels; to ED.G.02.a side panels; profiled folder aluminium sheet metal; colour to match windows/doors; fixed to window frame; as SKA spec AMT-06 and drawings 27-003</t>
  </si>
  <si>
    <t>Approx 530 x 2100 x 115mm deep</t>
  </si>
  <si>
    <t>Return detail to head of opening; fixed to the soffit of the head of the opening; 150mm deep; as SKA drawing 27-003 detail 02</t>
  </si>
  <si>
    <t>Cupboards; 18mm thick MDF on softwood framing; pencil rounded edge; including all linings, intermediate posts, etc; painted finish (measured separately); including stainless steel hinges, stainless steel rectangular handles, magnetic catches to top; as SKA Spec JNY-03</t>
  </si>
  <si>
    <t xml:space="preserve">Note: Drawing 06-110 to be updated to show Store 1 return in blockwork to match Fairhurst drawings. </t>
  </si>
  <si>
    <t>Internal partition stud walls; 100 x 47mm timber studs @ 400mm vertical centres; 2 layers of 12.5mm plasterboard to each side; as SKA Spec IWS-03 and drawings 06-110 and 06-228</t>
  </si>
  <si>
    <t>Partition around ID.G.03a, continued up above steel beam B03 up to underside of vaulted ceiling; 4750mm high x 5000mm wide overall</t>
  </si>
  <si>
    <t>Door openings; 1500 x 2100mm</t>
  </si>
  <si>
    <t>High level cupboard openings; 1540 x 1270mm</t>
  </si>
  <si>
    <t>Internal partition/boxing out to Studio to form service void; 1 layer of 15mm Gyproc moisture resistant plasterboard on softwood framing; as SKA Spec IWS-04 and drawing 06-310 Section 01</t>
  </si>
  <si>
    <t>2 sided, 2730mm girth x 8200mm long</t>
  </si>
  <si>
    <t>Partitions; IWS-03; around ID.G.03 continued up above steel beam B03, up to underside of vaulted ceiling; 4750mm high x 5000mm wide overall; to both sides; including all narrow widths</t>
  </si>
  <si>
    <t>Stain; contractors choice; colour: to match Oak veneer doors; to manufacturers recommendations</t>
  </si>
  <si>
    <t>Sample; undertake samples for Architect's approval before proceeding with works</t>
  </si>
  <si>
    <t>Partition/boxing out; IWS-04; 2 sided, 2730mm girth x 8200mm long; to one side; including all narrow widths</t>
  </si>
  <si>
    <t>All narrow widths</t>
  </si>
  <si>
    <t>Partition/boxing out; IWS-04; 2 sided, 2730mm girth x 8200mm long; to one side</t>
  </si>
  <si>
    <t>Extra over; moisture resistant paint; to Changing Rooms, Referrees rooms and Showers; Dulux Trade Mouldshield Fungicidal Matt Emulsion; or similar approved; as SKA Spec FIN-10</t>
  </si>
  <si>
    <t>Dulux Weathershield Smooth (or similar approved); to internal masonry; Brilliant White; to manufacturers reocmmendations; as SKA Spec FIN-01</t>
  </si>
  <si>
    <t>Dulux Matt Emulsion (or similar approved); to internal skim coat linings; Brilliant White; to manufacturers reocmmendations; as SKA Spec FIN-09</t>
  </si>
  <si>
    <t>Dulux Eggshell (or smilar approved); to internal timber/mdf; Brilliant White; to manufacturers recommendations; including all edges</t>
  </si>
  <si>
    <t>Swift boxes; Manufacturer: Ibstock; Product: Ecohabitat Swift Box; Colour: to match brickwork; incorporated into brickwork; as SKA spec FIT-01 and drawing 06-210</t>
  </si>
  <si>
    <t>External paving; laid to falls as required; as SKA Spec EXT-01 and drawing 06-110</t>
  </si>
  <si>
    <t>Steps</t>
  </si>
  <si>
    <t>Handrail; polyester powder coated steel with rounded end; Colour: Black to match cladding; including all brackets, connectors, fixings, etc; as SKA Spec FIT-20 and drawing 33-002</t>
  </si>
  <si>
    <t>Damp proof course</t>
  </si>
  <si>
    <t>Included in Substructure</t>
  </si>
  <si>
    <t>Trenchfill foundations; TF02; 600mm wide x 600mm deep</t>
  </si>
  <si>
    <t>Stainless steel foldable shelf; Product: Expondo Royal Catering wall shelf (or similar approved); 80 x 45cm; 40kg; stainless steel; fixed to external brickwork; as SKA Spec AMT-04 and drawing 06-110</t>
  </si>
  <si>
    <t>EW.G.12.b; side hung; 1585 x 1200mm; fully outward opening</t>
  </si>
  <si>
    <t>Note: Contractor to ensure no duplication with M&amp;E costs</t>
  </si>
  <si>
    <t>Sanitaryware; installation of the above items</t>
  </si>
  <si>
    <t>Between Studio and Lounge; 4975 x 2100mm</t>
  </si>
  <si>
    <t>Folding internal screen/doors; Manufacturer: Creatif Wall; Product: Zigzag folding sliding doors; including floor and head track; as SKA Spec FIT-80</t>
  </si>
  <si>
    <t>Extra over; CladCo ridge flashing detail; provisional detail</t>
  </si>
  <si>
    <t>Site survey; allow for survey of windows/doors once installed to confirm dimensions</t>
  </si>
  <si>
    <t>Roof void; 1300 x 800mm; as SKA drawings 06-226 &amp; 227</t>
  </si>
  <si>
    <t>To Studio; Product: SG 4905; manually operated; approx 1360 x 970mm</t>
  </si>
  <si>
    <t>To Lounge; Product: SG 4960; electrically operated; approx 1120 x 2000mm</t>
  </si>
  <si>
    <t>Reveals, soffits and cills to Windows &amp; External doors; 18mm thick MDF; pencil round edges; 15mm protrusion into room (TBC); depth to suit reveal depth; upto 200mm deep; including mitred joints; as SKA Spec JNY-04</t>
  </si>
  <si>
    <t>Showers; SAN-01; Kohler Mira Rada PA-15 TF Shower panel; as WJA Mech Spec 3.11.9; to G.09A, G.10, G.24 &amp; G.25</t>
  </si>
  <si>
    <t>1nr cubicle; approx 2655mm wide overall; to G.09A</t>
  </si>
  <si>
    <t>Venesta equipment; supply only; as SKA Room Elevation drawings</t>
  </si>
  <si>
    <t>Cubicle systems</t>
  </si>
  <si>
    <t>Changing room benches</t>
  </si>
  <si>
    <t>Wall mounted coat rail</t>
  </si>
  <si>
    <t>Coat hooks; to G.09A, G.10, G.17, G.18, G.19, G.22, G.23, G.24 &amp; G.25</t>
  </si>
  <si>
    <t>Fire safety signage; provisional sum</t>
  </si>
  <si>
    <t>Wayfinding signage; provisional sum</t>
  </si>
  <si>
    <t>External signage; provisional sum</t>
  </si>
  <si>
    <t>Excluded - By Employer</t>
  </si>
  <si>
    <t>Cellar installation/equipment; supply and installation by Employer</t>
  </si>
  <si>
    <t>Access; the Contractor is to allow for coordinating directly with the Employer appointed Contractor to allow access at a suitable agreed time during the Contract, for the installation of the above.</t>
  </si>
  <si>
    <t>Bar installation; supply and installation by Employer; including the bar, all associated white goods, sink &amp; taps, fixtures and fittings, water softener, etc</t>
  </si>
  <si>
    <t>Scoreboard; take existing from store and fix in new position; to be agreed</t>
  </si>
  <si>
    <t xml:space="preserve">Internal skin; blockwork; 100mm thick; 660mm high </t>
  </si>
  <si>
    <t>External skin; red engineering brick; 100mm thick; 890mm high</t>
  </si>
  <si>
    <t>Cleaner's sink; SAN-16; Armitage Shanks Belfast heavy duty fireclay sink 460 x 380mm; Product: S580001; including trap, waste, bracket and legs; to G16</t>
  </si>
  <si>
    <t>Showers; to G.09A, G.10, G.24 &amp; G.25</t>
  </si>
  <si>
    <t>WCs; to G.09A, G.18, G.19, G.22 &amp; G.23</t>
  </si>
  <si>
    <t>Urinals; to G.18</t>
  </si>
  <si>
    <t>Doc-M Pack; to G.10 &amp; G.17</t>
  </si>
  <si>
    <t>Cleaner's sink; to G16</t>
  </si>
  <si>
    <t>Mixer taps; to G.09A, G.10, G.17, G.18, G.19, G.22 &amp; G.23</t>
  </si>
  <si>
    <t>Hand dryers; to G.09A, G.10, G.17, G.18, G.19, G.22 &amp; G.23</t>
  </si>
  <si>
    <t>Hand dryer splashback; to G.10, G.17, G.18, G.19, G.22 &amp; G.23</t>
  </si>
  <si>
    <t>Baby changing station; to G.17</t>
  </si>
  <si>
    <t>Mirrors; to G.18 &amp; G.19</t>
  </si>
  <si>
    <t>Mirrors; to G.09A, G.22 &amp; G.23</t>
  </si>
  <si>
    <t>External Works</t>
  </si>
  <si>
    <t>Extra over; cutting openings for access hatches; approx 600 x 800mm</t>
  </si>
  <si>
    <t>Extra over; laid to falls to suit drainage in floor drainage to showers in Changing Rooms (G.06 &amp; G.08) and Referee Rooms (G.09 &amp; G.10) and Cellar (G.14).</t>
  </si>
  <si>
    <t>Cladding support system; Z purlins; size TBC; fixed to top of steel canopy structure</t>
  </si>
  <si>
    <t>Coordination/cutting; associated with curved edges, downpipes, columns, manhole covers, etc</t>
  </si>
  <si>
    <t>Permeable Block Paving</t>
  </si>
  <si>
    <t>Reinstatement of recreation ground and cricket pitch boundary; topsoil, turf and line painting</t>
  </si>
  <si>
    <t>Flood light poles; take existing from store and install in new locations; including all groundworks; as drawing 06-100</t>
  </si>
  <si>
    <t>Retaining wall</t>
  </si>
  <si>
    <t>Ramp</t>
  </si>
  <si>
    <t>Cooling to Cellar</t>
  </si>
  <si>
    <t>Mechanical ventilation systems; including but not limited to</t>
  </si>
  <si>
    <t>Mechanical Ventilation Heat Recovery system</t>
  </si>
  <si>
    <t>Kitchen extract and hood</t>
  </si>
  <si>
    <t>Containment and conduits for controls systems; to be priced in conjunction with SKA Room Elevation drawings and SKA spec FIT-02</t>
  </si>
  <si>
    <t>DISCONNECTION OF EXISTING SERVICES</t>
  </si>
  <si>
    <t>Temporary foul water drainage; including maintaining existing</t>
  </si>
  <si>
    <t>Temporary electric supplies; including maintaining existing</t>
  </si>
  <si>
    <t>Include in SOW Section 9</t>
  </si>
  <si>
    <t>Include in SOW Section 7</t>
  </si>
  <si>
    <t>Design responsibility; the Contractor is responsible for the completion of the detailed design of the following elements and should allow here for all design costs; as WJA Elec Spec 3.1.24</t>
  </si>
  <si>
    <t>Where connections are to be made into existing live services to facilitate the works, which will disrupt the provision of those services, the Contractor is coordinate with the Employer to agree a suitable date before commencing the works.</t>
  </si>
  <si>
    <t>Temporary connections and maintaining supplies to existing Pavilion</t>
  </si>
  <si>
    <t>PV installation; including fixing support system, anti bird measures around panels, and coordination with roof finish</t>
  </si>
  <si>
    <t>Luminaires; including fire hoods where required</t>
  </si>
  <si>
    <t>Containment installation: to be priced in conjunction with SKA room elevation drawings and SKA spec FIT-02</t>
  </si>
  <si>
    <t>ALTERNATIVE EQUIPMENT / MANUFACTURERS &amp; SUB-LET WORK</t>
  </si>
  <si>
    <t>Note: Item included in accordance with WJA Spec. SKA drawings to be updated. Supply to be priced here, not in M&amp;E Section.</t>
  </si>
  <si>
    <t>Note: Supply to be priced here, not in M&amp;E Section.</t>
  </si>
  <si>
    <t>Additional mechanical and electrical works</t>
  </si>
  <si>
    <t>Bricklayer</t>
  </si>
  <si>
    <t>Roofer</t>
  </si>
  <si>
    <t>Plasterer</t>
  </si>
  <si>
    <t>Decorator</t>
  </si>
  <si>
    <t>Prime cost of materials incurred at any time during the contract</t>
  </si>
  <si>
    <t>Add for overheads, profit, administration, coordination, and attendances</t>
  </si>
  <si>
    <t>Prime cost of plant incurred at any time during the contract</t>
  </si>
  <si>
    <t>Additional works to existing drainage and soakaway</t>
  </si>
  <si>
    <t>Cutting back tree branches to access road; as deemed required</t>
  </si>
  <si>
    <t>Bricks; potential saving for alternative bricks to external walls; similar colour/mix would be required</t>
  </si>
  <si>
    <t>Alternative supplier/specification Contractor to confirm</t>
  </si>
  <si>
    <t>Alternative supplier; Contractor to confirm</t>
  </si>
  <si>
    <t>The Employer would be prepared to consider alternative specifications for the following items should savings be achievable with Contractor proposed alternatives.</t>
  </si>
  <si>
    <t>Windows and external doors; potential saving for UPVC in lieu of aluminium; UPVC; double glazed; Colour: Black; to achieve the same thermal performance of 1.4 W/m2K; including all ironmongery;</t>
  </si>
  <si>
    <t>Internal doorsets; potential saving for an alternative supplier/manufacturer; specification should remain as American white Oak veneered doors</t>
  </si>
  <si>
    <t>Ironmongery; potential saving for an alternative ironmongery supplier; specification should remain similar to the current AllGood quotation</t>
  </si>
  <si>
    <t>Sanitaryware supply; potential saving for alternative suppliers for all sanitary equipment</t>
  </si>
  <si>
    <t>WC/Shower cubicles and associated enclosures; potential saving for an alternative to Venesta layout/design to match current proposals</t>
  </si>
  <si>
    <t>Alternative manufacturer; Contractor to confirm</t>
  </si>
  <si>
    <t>Mechanical engineer</t>
  </si>
  <si>
    <t>Additional architectural detailing</t>
  </si>
  <si>
    <t>Additional fixtures and fittings</t>
  </si>
  <si>
    <t>Additional external landscaping works</t>
  </si>
  <si>
    <t>Alterations to Site Accommodation / Hoarding, Fences and Gates</t>
  </si>
  <si>
    <t>To maximise access to the external areas of the site during the 3nr employer Events as listed in the Preliminaries Section A, Clause 1.5</t>
  </si>
  <si>
    <t>Reinstatement works; reinstate access roads and parking areas which are not part of the works, to the original condition at handover</t>
  </si>
  <si>
    <t>Telecommunication and IT systems; including maintaining existing</t>
  </si>
  <si>
    <t>Temporary surface water drainage; including maintaining existing</t>
  </si>
  <si>
    <t>Temporary water supplies; including maintaining existing</t>
  </si>
  <si>
    <t>Note: The split between Section 1 and Section 2 Preliminaries costs will be agreed with the preferred Contract post tender.</t>
  </si>
  <si>
    <t>Extra over; coordination with Architect on visible containment/ conduit routing to ensure all routes are aesthetically acceptable.</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</si>
  <si>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</si>
  <si>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</si>
  <si>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</si>
  <si>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</si>
  <si>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</si>
  <si>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</si>
  <si>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</si>
  <si>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</si>
  <si>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</si>
  <si>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</si>
  <si>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</si>
  <si>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</si>
  <si>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</si>
  <si>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</si>
  <si>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</si>
  <si>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</si>
  <si>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</si>
  <si>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</si>
  <si>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</si>
  <si>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</si>
  <si>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</si>
  <si>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</si>
  <si>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</si>
  <si>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</si>
  <si>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</si>
  <si>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</si>
  <si>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</si>
  <si>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Mastic/silicone sealant; colour: white; to all sanitary fittings; as required</t>
  </si>
  <si>
    <t>Note: Contractor to consider condition of existing access road, as noted on SKA drawing 06-990</t>
  </si>
  <si>
    <t>Note: To be read in conjunction accompanying Preliminaries document, Section A (requirements to maintain existing supplies to existing pavilion).</t>
  </si>
  <si>
    <t>Single storey timber clad Pavilion with pitched roof; approx 217m²</t>
  </si>
  <si>
    <t>Single storey brick structure with flat roof to East of Pavilion; approx 13m²</t>
  </si>
  <si>
    <t>Single storey Storage Building to North of the site; approx 73m²</t>
  </si>
  <si>
    <t>Hand landscaping; a mixture of concrete paving and slab; including sub-base</t>
  </si>
  <si>
    <t>Existing fence/railings to North of Pavilion; approx 11.2m long</t>
  </si>
  <si>
    <t>Brick retaining wall, associated piers and foundations; to North of Pavilion; 1 brick thick; visible section between 450mm-675mm high; approx 5100mm long</t>
  </si>
  <si>
    <t>Benches, bike racks, bollards and flood light poles</t>
  </si>
  <si>
    <t>Additional works to other below ground services</t>
  </si>
  <si>
    <t>Concrete retaining wall and foundations; to West of Pavilion; 250mm thick; visible section approx 300mm high; 9m long</t>
  </si>
  <si>
    <t>Asbestos removal; allow for removing all asbestos identified within existing asbestos survey report if not included in demolition costs below</t>
  </si>
  <si>
    <t>Demolition, clearance and disposal of complete structures</t>
  </si>
  <si>
    <t>Extra over; break up and remove existing slab</t>
  </si>
  <si>
    <t>Out of sequence works; allow here for undertaking works in separate operations. The hard landscaping and other elements (steps, walls, etc) around the existing Pavilion will require removal as far as needed to facilitate the construction of the new Pavilion in Section 1 of the Contract. Any hard landscaping, steps, walls, etc, which are unaffected by the Section 1 works and which are beneficial to the retained use of the existing Pavilion by the Employer during Section 1, will instead by removed as part of the Section 2 works.</t>
  </si>
  <si>
    <t>All items should be read in conjunction with SKA drawing 06-095</t>
  </si>
  <si>
    <t>L1 - Catnic TH170/100 - 1950</t>
  </si>
  <si>
    <t>C01; CHS 114.3 X 3.2 - 2496mm high</t>
  </si>
  <si>
    <t>C01; CHS 114.3 X 3.2 - 2432mm high</t>
  </si>
  <si>
    <t>MOT Type 1; 150mm thick</t>
  </si>
  <si>
    <t>Reinforced concrete ground bearing slab; RC25; 150mm thick</t>
  </si>
  <si>
    <t xml:space="preserve">Ramp; insitu reinforced concrete ramp; 1500mm wide x 7800mm long; 1:20 fall; as SKA drawing 06-110; including </t>
  </si>
  <si>
    <t xml:space="preserve">Steps to side pathway; insitu concrete; 2nr treads, 3nr risers; approx 1810mm wide x 1900mm going x 450mm rise; as SKA drawings 06-110 &amp; 06-210; including </t>
  </si>
  <si>
    <t>Reinforced concrete steps; RC25</t>
  </si>
  <si>
    <t xml:space="preserve">Steps to main entrance; insitu reinforced concrete; 2nr treads, 3nr risers; approx 4582mm wide x 1950mm going x 450mm rise; as SKA drawings 06-110 &amp; 06-210; including </t>
  </si>
  <si>
    <t xml:space="preserve">Refuse store slab; insitu reinforced concrete slab; 4800 x 4800mm; as SKA drawing 06-100; including </t>
  </si>
  <si>
    <t>Refuse store; Manufacturer: Langley Design; Product; Sheldon Bin Store SBS302; Treated redwood Class 4 unstained TRC4; fixed to concrete base; 4800 x 4800 x 1900mm high  as SKA Spec FIT-60 and drawings 06-110 and 06-211</t>
  </si>
  <si>
    <t>L12 - Naylor R18 1800</t>
  </si>
  <si>
    <t xml:space="preserve">Hydro-Brake Flow Control unit; Product number: CTL-SHE 0070 2000 0800 2000; as Fairhurst drawing 2010; 1200mm diameter; including excavations, disposal, backfilling, concrete base, chamber and sump, pivoting by-pass door fixed to flat face of outlet, eye bracket, rope, mounting block, rubber gasket, spigots, connections; </t>
  </si>
  <si>
    <t>Bed/surround; concrete; 200mm thick</t>
  </si>
  <si>
    <t>Excavations and disposal</t>
  </si>
  <si>
    <t>Klargester BioAir 8 Gravity; 1920mm diameter x 7400mm; CL 68.94, IL (In) 68.10, IL (Out) 68.00; including blower housing, control panel, isolator, extension neck, beacon, ducting, connections, etc</t>
  </si>
  <si>
    <t>Trapped yard gully; in concrete bed/surround; to Refuse Store base</t>
  </si>
  <si>
    <t>Note: The current drawings show fewer acoustic baffles than currently included within the quotation. SKA design is indicative.</t>
  </si>
  <si>
    <t>Supply and installation of acoustic baffles; fixed through to rafters; by the Acoustics Company; provisional sum</t>
  </si>
  <si>
    <t>Counter battens; 25 x 25mm; including helping hand brackets with thermal pad</t>
  </si>
  <si>
    <t>Internal door frames; including frame, lining &amp; stops</t>
  </si>
  <si>
    <t>Note: Heron quote to be updated; ID.G.03.a should be glazed, ID.G.05.E, 12.a &amp; 15.a should be FD60</t>
  </si>
  <si>
    <t>Bulkhead above ID.G.07.a &amp; ID.G.20.a; approx 1240mm wide x 750mm high</t>
  </si>
  <si>
    <t>Note: Works not shown on current drawings.</t>
  </si>
  <si>
    <t>Kitchen installation; supply and installation by Employer; including kitchen units, worktop, splashbacks, sink &amp; taps, white goods, fixtures &amp; fittings, boiling water units, shutter, etc</t>
  </si>
  <si>
    <t>Fire Extinguishers and blankets</t>
  </si>
  <si>
    <t>Extra over; grub up foundations</t>
  </si>
  <si>
    <t>Additional site clearance works</t>
  </si>
  <si>
    <t>Archaeological investigation</t>
  </si>
  <si>
    <t>Accessories; concrete fill to bottom of cavity, EPS insulation fill to cavity, DPC, cavity wall ties, etc</t>
  </si>
  <si>
    <t>External leaf; EWS-01; 103mm brickwork; Manufacturer: Vadersanden; Product: Billund; bond: half lap stretcher; 1:4 cement: sand mortar; joint: flush/shallow concave joint;</t>
  </si>
  <si>
    <t>Forming openings; including forming openings, cavity closers, cutting masonry, etc</t>
  </si>
  <si>
    <t>ED.G.01.a; 1810m x 2100mm</t>
  </si>
  <si>
    <t>EW.G.12.b; 1585 x 1200mm</t>
  </si>
  <si>
    <t>EW.G.03.a, b &amp; c; 1360m x 1000mm</t>
  </si>
  <si>
    <t>EW.G.08.a, b &amp; c; 1360m x 500mm</t>
  </si>
  <si>
    <t>EW.G.12.a; 1585 x 1200mm</t>
  </si>
  <si>
    <t>ED.G.05.a &amp; 15.a; 1583m x 2100mm</t>
  </si>
  <si>
    <t>Steel lintels; Catnic</t>
  </si>
  <si>
    <t>Windows &amp; external doors</t>
  </si>
  <si>
    <t>ED.G.02.a &amp; EW.G.02.a &amp; b; 8300mm x 2100mm</t>
  </si>
  <si>
    <t>Allow for all cutting, forming holes, chasing, etc in walls, floors, ceilings, and the like, and making good around penetration on completion; for all pipework, ductwork, cabling and drainage routes; allow for all notching, installing additional studs, lintels, etc, as required to suit all mechanical and electrical service routes.</t>
  </si>
  <si>
    <t>Concrete lintels; Naylor</t>
  </si>
  <si>
    <t>Aluminium drip to base of rainscreen cladding; approx 275mm girth; Polyester Powder Coated; Colour: Black to match cladding; as SKA Spec FIT-30 and drawing 33-001 Detail 2</t>
  </si>
  <si>
    <t>ED.G.14.a; glazed single door; 911 x 2100mm</t>
  </si>
  <si>
    <t>EW.G.03.a, b &amp; c; top hung; 1360 x 1000mm</t>
  </si>
  <si>
    <t>EW.G.08.a, b &amp; c; top hung; 1360 x 500mm</t>
  </si>
  <si>
    <t>ED.G.01.a; glazed double doors; 1810 x 2100mm</t>
  </si>
  <si>
    <t>ED.G.05.a &amp; 15.a; glazed double doors; 1583 x 2100mm</t>
  </si>
  <si>
    <t>ED.G.02.a; sliding doors; 6 x equal panels; 4 x sliding central panels and 2 x fixed side panels; 7300 x 2100mm</t>
  </si>
  <si>
    <t>Extra over; insect mesh to rear of panel; as 06-211</t>
  </si>
  <si>
    <t>Joists; 47 x 200 C24 joists at 300mm centres</t>
  </si>
  <si>
    <t>Pitched roof structure</t>
  </si>
  <si>
    <t>Ceiling structure/plant deck</t>
  </si>
  <si>
    <t>Extra over; all noggins, plates, fixings, etc</t>
  </si>
  <si>
    <t>Working drawings; provide working drawings and design calculations for approval before commencing works.</t>
  </si>
  <si>
    <t>Galvanising; to external steelwork; to BS EN ISO 8501-1; minimum mean coating thickness; 140μm</t>
  </si>
  <si>
    <t>Intumescent paint for steelwork; thin film coating to provide 60m min fire resistance to all exposed internal structural steel members; including all plates/connections; Product: Sherwin Williams Firetex FX2007 (or similar approved); Topcoat Colour: TBC; as SKA Spec FIN-05 and Appendix 5 and Fairhurst Spec G10</t>
  </si>
  <si>
    <t>Unventilated cavity; 50mm; cavity wall ties provided at minimum 900 horizontal and 450mm vertical centres; to BS5628-1</t>
  </si>
  <si>
    <t>Accessories; if not included in above items; including EPDMs, cavity wall ties, cavity closers, insulated cavity closers to external opening reveals, weep holes, air vents, etc.</t>
  </si>
  <si>
    <t>Internal leaf; Lignatice fair  concrete blocks or similar approved; 440 x 215mm blocks; 1570kg/m³; 7.3N/mm²; bond: half lap stretcher; joint: flush/shallow concave joint; 140mm thick</t>
  </si>
  <si>
    <t>External leaf; EWS-02; Polyester Powder Coated corrugated aluminium roof sheets; 13/3 0.7mm thick; Manufacturer: CladCo; Profile: Sinusoidal; Colour: Black; screw fixed to battens; as SKA Spec Appendix 4.</t>
  </si>
  <si>
    <t>Lateral restraint straps; 30 x 5mm x 1m galvanised metal straps at maximum 2m centres; to ceiling, wall plate and verges; across at least 3 timbers; at maximum 2m centres</t>
  </si>
  <si>
    <t>Polyester Powder Coated corrugated aluminium roof sheets; 13/3 0.7mm thick; Manufacturer: CladCo; Profile: Sinusoidal; Colour: Black; fixed to rafters through insulation; minimum 200mm overlap or 250mm at horizontal junction; including all and screw caps to match cladding colour.</t>
  </si>
  <si>
    <t>Extra over; coordination with Photovoltaic framing/fixings</t>
  </si>
  <si>
    <t>Corrugated metal roof overhang to entrance door and rear terrace; providing continuous finish between main roof and roof overhang; as SKA spec RFS-02 and drawing 27-001</t>
  </si>
  <si>
    <t>Aluminium gutters; Marley Alligator snap fit deepflow rainwater system; Profile: Deep half round; Size: 130x80; Finish: Polyester powder coated; Colour: RAL 9005; including all ends, connectors, branches; as SKA Spec AMT-01 &amp; 02</t>
  </si>
  <si>
    <t>Note: Opening to be formed and infilled now to allow easy future removal of block infill, to enable removal of equipment to roof void, with minimal impact on the existing blockwork.</t>
  </si>
  <si>
    <t>Supply of Doorsets; veneered American White Oak doors; by Heron Fire Doors; provisional sum</t>
  </si>
  <si>
    <t>Overhead door closer, cylinder &amp; turn, cylinder mortice deadlock case and intumescent pack, safety lever handles x 1 pair, cylinder rose x 2, floor mounted door stop, 'Fire Door Keep Shut' symbol x 2, kickplate</t>
  </si>
  <si>
    <t>Overhead door closer x 2, cylinder &amp; turn, cylinder mortice deadlock case and intumescent pack, cylinder rose x 2, push plate, D pull handle x 2, floor mounted door stop, 'Fire Door Keep Shut' symbol x 4, kickplate x 2</t>
  </si>
  <si>
    <t>Overhead door closer x 2, soffit bracket and template x 2, cylinder &amp; turn, cylinder mortice deadlock case and intumescent pack, cylinder rose x 2, push plate, D pull handle x 2, floor mounted door stop x 2, 'Fire Door Keep Shut' symbol x 4, kickplate x 2</t>
  </si>
  <si>
    <t>Overhead door closer, cylinder &amp; turn, cylinder mortice deadlock case and intumescent pack, cylinder rose x 2, push plate, D pull handle, floor mounted door stop, 'Fire Door Keep Shut' symbol x 2, kickplate</t>
  </si>
  <si>
    <t>Butt hinges x 3, intumescent pack x 3, cylinder &amp; turn, cylinder mortice deadlock case and intumescent pack, safety lever handles x 1 pair, cylinder rose x 2, 'Fire Door Keep Shut' symbol x 2, kickplate</t>
  </si>
  <si>
    <t>Overhead door closer, cylinder &amp; turn, cylinder mortice deadlock case and intumescent pack, cylinder rose x 2, push plate x 2,  D pull handle x 2, floor mounted door stop x 2, 'Fire Door Keep Shut' symbol x 4, lever action flush bolt and intumescent pack x 2, easi-clean socket, kickplate x 2</t>
  </si>
  <si>
    <t>INTERNAL WALLS, PARTITIONS, CEILINGS</t>
  </si>
  <si>
    <t>Ceiling Linings</t>
  </si>
  <si>
    <t>Plastering</t>
  </si>
  <si>
    <t>1 layer of 15mm Gyproc Moisture resistant plasterboard; fire rating: 30 mins; as SKA Spec CLG-01</t>
  </si>
  <si>
    <t>1 layer of 15mm Gyproc Moisture resistant plasterboard; fire rating: 30 mins; as SKA Spec CLG-03</t>
  </si>
  <si>
    <t>Bespoke Joinery</t>
  </si>
  <si>
    <t>All items should be read in conjunction with SKA drawings and specification</t>
  </si>
  <si>
    <t>Basin; to G.09A, G.10, G.17, G.22 &amp; G.23</t>
  </si>
  <si>
    <t>Signage / Fire Fighting Equipment</t>
  </si>
  <si>
    <t>Electrical installation; undertake all electrical installations as detailed within WJA Electrical Specification.</t>
  </si>
  <si>
    <t>Secondary support of m&amp;e equipment; as WJA Spec 3.1.22</t>
  </si>
  <si>
    <t>Duct; 75mm diameter; including draw wire; provisional quantity</t>
  </si>
  <si>
    <t>All items should be read in conjunction with Fairhurst drawings and specification.</t>
  </si>
  <si>
    <t>Mains electrical supply</t>
  </si>
  <si>
    <t>Telephone lines</t>
  </si>
  <si>
    <t>Disconnection of existing incoming supplies; Employer to coordinate prior to demolition of existing pavilion</t>
  </si>
  <si>
    <t>Valve pit; for new water supply</t>
  </si>
  <si>
    <t>Draw pit; for new electrical services</t>
  </si>
  <si>
    <t>Below ground drainage; up to 1200mm deep</t>
  </si>
  <si>
    <t>Note: All excavations works should take into account that the routing of the electrical supply to the existing building is currently unknown. Further investigation is required to confirm.</t>
  </si>
  <si>
    <t>Note: All excavations should have consideration of 5.2m easement for existing gas supply when excavating in close proximity; as noted on Fairhurst drawings 2000</t>
  </si>
  <si>
    <t>Drainage runs below ground; 150mm diameter; bedding and surround; as Fairhurst drawing 2010</t>
  </si>
  <si>
    <t>All connections, rocker pipes, bends, branches, etc; if not included in above rates</t>
  </si>
  <si>
    <t>Tanked Sub-base to Car Parking</t>
  </si>
  <si>
    <t>Additional groundworks/breaking out obstructions</t>
  </si>
  <si>
    <t>Treatment Plant</t>
  </si>
  <si>
    <t>Drainage runs below ground; 100mm diameter; bedding and surround; as Fairhurst drawing 2010</t>
  </si>
  <si>
    <t>The Contractor should allow for all necessary temporary support as deemed required, within the rates.</t>
  </si>
  <si>
    <t>Backfilling on completion</t>
  </si>
  <si>
    <t>Allow for lintels/pipework support, rigid sheet infills, etc, where passing under/through walls/foundations</t>
  </si>
  <si>
    <t>Allow for all necessary coordianation with below ground drainage runs</t>
  </si>
  <si>
    <t>Inspection chambers; in Vehicularised areas; as Fairhurst drawing 2010;600mm diameter plaster chamber; including excavations, disposal, 150mm thick ST4 concrete base and surround, preformed benching</t>
  </si>
  <si>
    <t>Trenching for below ground services; including excavations, disposal, backfilling, etc; up to 1200mm deep</t>
  </si>
  <si>
    <t>Pits for new below ground services; in Vehicularised areas; as WJA drawings M402 &amp; E101; 600mm diameter plaster chamber; including excavations, disposal, 150mm thick ST4 concrete base and surround, preformed benching</t>
  </si>
  <si>
    <t>Inspection chambers; in Vehicularised areas; as Fairhurst drawing 2010; 600mm diameter plaster chamber; including excavations, disposal, 150mm thick ST4 concrete base and surround, preformed benching</t>
  </si>
  <si>
    <t>Manholes; Type B; as Fairhurst drawing 2010; 1200mm diameter; including excavations, disposal, ST4 concrete base and surround, concrete topping to base, precast concrete chambers and cover slab, mortar, sealant, steps, lifting eyes, engineering brick/precast concrete cover frame bedded on mortar and haunching to cover frame.</t>
  </si>
  <si>
    <t>Outfall detail between SW 08 and existing ditch; including all excavations, disposal, backfilling; as Fairhurst drawing 2011 Concrete Bagwork detail and Section X-X</t>
  </si>
  <si>
    <t>Preparation of excavations to accept new membrane</t>
  </si>
  <si>
    <t>Terram T1000 geotextile; laid to base of excavations and top of permeable stone layer</t>
  </si>
  <si>
    <t>Impermeable membrane; 2000 gauge; to base and sides</t>
  </si>
  <si>
    <t>All connections; if not included in above rates</t>
  </si>
  <si>
    <t xml:space="preserve">Concrete hessian bags; to form retaining wall at ditch; approx 3000mm x 750mm high overall; Concrete type ST4; 450 x 300 x 150mm bags; </t>
  </si>
  <si>
    <t>Note: Provisional quantity. Detailing to be confirmed with Architect/Structural Engineer</t>
  </si>
  <si>
    <t>Excavations and filling</t>
  </si>
  <si>
    <t>Aco drainage channels; 100mm wide channel with a removable grating system to the top; ACO Technologies Multidrain MD (or similar approved); Colour: Black; as SKA Spec EXT-02; on concrete bedding</t>
  </si>
  <si>
    <t>Mortar bed; 40mm thick</t>
  </si>
  <si>
    <t>MOT Type 1; 100mm thick</t>
  </si>
  <si>
    <t>Concrete paving slabs; Marshalls Urbex textured paving slabs; 600 x 600mm x 35mm thick; Colour: Natural; Joints: traditional mortar</t>
  </si>
  <si>
    <t>Out of sequence works; allow here for undertaking works in separate operations. It will not be possible to regarding the site completely until Section 2 of the Contract, following the demolition of the existing Pavilion.</t>
  </si>
  <si>
    <t>PF01; 500 x 500 x 600mm; 8nr</t>
  </si>
  <si>
    <t>Reduced level excavations; allow for all necessary earthwork support</t>
  </si>
  <si>
    <t>Reduced level excavations; 625mm deep</t>
  </si>
  <si>
    <t>Regrading of site; allow for all necessary regrading of site on completion of the works to achieve the required external levels, including compacting</t>
  </si>
  <si>
    <t>Reduced level excavations; 180mm deep</t>
  </si>
  <si>
    <t>Reduced level excavations; existing soil, grass and gravel areas; varying depths; upto 260mm deep</t>
  </si>
  <si>
    <t>Allow for all necessary coordianation with below ground drainage runs, drainage channels, traps, etc</t>
  </si>
  <si>
    <t>Paving Around Pavilion</t>
  </si>
  <si>
    <t>Reduced level excavations; 450mm deep; provisional depth; TBC</t>
  </si>
  <si>
    <t>Planting Beds</t>
  </si>
  <si>
    <t>Plants to planting beds</t>
  </si>
  <si>
    <t>Supply new; provisional quantity</t>
  </si>
  <si>
    <t>Gravel; angular gravel; 4-15mm; loose laid across existing car park areas; all works provisional</t>
  </si>
  <si>
    <t>Grass seeding; allow for seeding to backfilled service trenches to Sports Field</t>
  </si>
  <si>
    <t>Reinforcement; 1 layer of A242 mesh; to top of ramp with 50mm cover</t>
  </si>
  <si>
    <t>Reinforcement; A242 mesh</t>
  </si>
  <si>
    <t>Reinforcement; A242 mesh placed centrally</t>
  </si>
  <si>
    <t>Extra over; formation of car parking space outlines with block; including all associated cutting</t>
  </si>
  <si>
    <t>Dropped kerb; to perimeter of permeable block paving; including excavations, disposal, foundation, 120 x 150 bull nose concrete kerb and backing,  as Fairhurst drawing 2011, BN Dropped Kerb detail</t>
  </si>
  <si>
    <t>Lay across existing car park areas; provisional quantity</t>
  </si>
  <si>
    <t>Cellar cooler cover; metal grille/cage to cover/protect external condenser unit for Cellar Cooler; mounted to externa wall; Product: Contractor's Choice; polyester powder coated black to match windows/doors; approx 1000 x 900mm x height to suit condenser unit; as SKA Spec AMT-05 and drawing 06-210</t>
  </si>
  <si>
    <t>Defibrillator; take existing from store and fix in new position; to be agreed</t>
  </si>
  <si>
    <t>ENTRANCE RAMP/STEPS AND RETAINING WALL</t>
  </si>
  <si>
    <t>Mechnical installations; any other Value Engineering options the Contractor wishes to propose; Contractor to confirm</t>
  </si>
  <si>
    <t>Electrical installations; any other Value Engineering options the Contractor wishes to propose; Contractor to confirm</t>
  </si>
  <si>
    <t>Permeable concrete block paving; over tanked sub-base (measured separately) to car parking spaces; as SKA spec EXT-04</t>
  </si>
  <si>
    <t>Concrete edging; to form perimeter of planting beds; including excavations, disposal, foundation, 150 x 50mm square edge concrete edging,  as Fairhurst drawing 2011, EF Kerb detail</t>
  </si>
  <si>
    <t>Topsoil; Multi Purpose Topsoil; 450mm deep; supply and lay to planters</t>
  </si>
  <si>
    <t>Block pavers; Marshalls Modal X priora paving; laid in herringbone pattern; Colour; modal x silver grey granite; textured; laid in accordance with manufacturers guidelines</t>
  </si>
  <si>
    <t>Cycle racks; traffic line 4 cycle surface mounted cycle racks; galvanised; as SKA spec FIT-120</t>
  </si>
  <si>
    <t>Basin; SAN-08; Venesta Marden square semi-recessed basin 460mm (CTH); Product: 335/01; G.09A, G.10, G.17, G.22 &amp; G.23</t>
  </si>
  <si>
    <t>Changing room benches; SAN-14; Venesta changing room bench with hardwood slat benching in Beech; Venesta spec: 171/01</t>
  </si>
  <si>
    <t>Shower curtain; SAN-21; Bradfords Contour Care L shaped shower curtain tracks; 1500 x 1500mm; white; to G.10</t>
  </si>
  <si>
    <t>MISCELLANOUS WORKS</t>
  </si>
  <si>
    <t>Tree protection; as required by planning; requirements to be confirmed; provisional sum</t>
  </si>
  <si>
    <t>Extra over; heavy duty shower curtain and hooks; white; 3000mm long; provisional spec</t>
  </si>
  <si>
    <t>Shower curtain track and curtain; to G.10</t>
  </si>
  <si>
    <t>Doorset 1; ID.G.02.a, ID.G.05.e, ID.G.15.a, ID.G.03.a</t>
  </si>
  <si>
    <t>Extra over; allow for forming openings for Passivent units; approx 1200 x 1300mm</t>
  </si>
  <si>
    <t>Extra over; coordination with Passivent air terminals; including flashing kit to openings/kerbs</t>
  </si>
  <si>
    <t xml:space="preserve">Note: Not allowed to troughs to G.18 &amp; G.19. Now covered by separate Venesta specification. </t>
  </si>
  <si>
    <t>Washtrough taps; Venesta trough tap; Venesta spec 346/01; to G.18 &amp; G.19</t>
  </si>
  <si>
    <t>Cubicle systems; SAN-12; Unity HPL/SGL cubicles; standard height of 2100mm high; Colour: Rouge VEN324 LRV 17; Venesta spec; 120/01 &amp; 120/02</t>
  </si>
  <si>
    <t xml:space="preserve">Toilet cubicles; HPL; with panels to side of end cubicles </t>
  </si>
  <si>
    <t>Shower cubicles; HGL; with panels to side of end cubicles</t>
  </si>
  <si>
    <t>1235mm wide x 930mm high; to G.09A, G.22 &amp; G.23</t>
  </si>
  <si>
    <t>4 door cupboard unit; constructed within blockwork opening; overall dimensions 2765 x 2145mm</t>
  </si>
  <si>
    <t>Separating timber infill structure between low/high cupboards; allow 47 x 150 C24 joists at 400mm centres spanning between blockwork and beam B03; 18mm MDF fixed to top and underside of joists; including all hangers, fixings, etc; approx 700 x 3100mm; provisional detail</t>
  </si>
  <si>
    <t>4 door cupboard unit; 2nr 1680 x 2100mm double cupboards; constructed within blockwork opening; including full width MDF shelf to each cupboard on softwood framing.</t>
  </si>
  <si>
    <t>6 door high level cupboard unit; 3nr 1540 x 1270mm cupboards; constructed within stud partition; including angled head to 1 pair of doors; including full width MDF shelf to each cupboard on softwood framing.</t>
  </si>
  <si>
    <t>Shower cubicles; SGL compact laminate; to blockwork walls</t>
  </si>
  <si>
    <t>2nr sides; 2950mm girth overall; to G10</t>
  </si>
  <si>
    <t>1 side; rear of showers; 850mm wide; to G.24 &amp; G.25</t>
  </si>
  <si>
    <t>Note: Works to G.24 and G.25 are noted on the sanitaryware schedule. To be added to plans.</t>
  </si>
  <si>
    <t>Washtrough SAN-04; Venesta WT3 thermoformed slim sold surface washtrough; including waste, cantilever brackets; 2475mm long; Venesta spec 145/01; to G.18 &amp; G.19</t>
  </si>
  <si>
    <t>Full height WC enclosures;</t>
  </si>
  <si>
    <t>Duct/wall lining system; SAN-20; Venesta Rapiduct HPL wall lining system; Colour: Rouge VEN324 LRV 17; Venesta spec: 140/01 &amp; 140/02</t>
  </si>
  <si>
    <t>Vanity/cistern enclosures; Venesta CV2 profile vanity unit with countertop ready to accept semi inset washbasin; as Venesta spec 145/02</t>
  </si>
  <si>
    <t>Duct/wall lining system</t>
  </si>
  <si>
    <t>1 side; rear of cubicle; approx 900mm; to G.18 &amp; G.19</t>
  </si>
  <si>
    <t>Full height WC enclosures; HPL square edged laminate</t>
  </si>
  <si>
    <t>Softwood support framing for WC/cistern enclosures</t>
  </si>
  <si>
    <t>1 side; rear of cubicle; approx 900mm wide; to G.18 &amp; G.19</t>
  </si>
  <si>
    <t>Vanity/cistern enclosures</t>
  </si>
  <si>
    <t>Washtrough; to G.18 &amp; G.19</t>
  </si>
  <si>
    <t>Washtrough taps; to G.18 &amp; G.19</t>
  </si>
  <si>
    <t>Doc-M Pack; SAN-15; Milton Doc M pack including accessible bathroom toilet, basin and white grab rails; Product: DOCMP001; to G.10 &amp; G.17</t>
  </si>
  <si>
    <t>Toilet roll dispenser; SAN-09; Nymas Group stainless steel toilet roll dispenser; Product: 260202/SP; to G.09A, G.18, G.19, G.22, G.23</t>
  </si>
  <si>
    <t>Mirrors; SAN-13; 4mm silver Pilkington mirror; 2475 x 966mm; to G.18 &amp; G.19</t>
  </si>
  <si>
    <t>Toilet roll dispenser; to G.09A, G.18, G.19, G.22, G.23</t>
  </si>
  <si>
    <t>4nr cubicles; approx 3600mm wide overall; to G.18</t>
  </si>
  <si>
    <t>4nr cubicles; approx 3600mm wide overall; to G.19</t>
  </si>
  <si>
    <t>4nr cubicles; approx 3600mm wide overall; to G.24</t>
  </si>
  <si>
    <t>4nr cubicles; approx 3600mm wide overall; to G.25</t>
  </si>
  <si>
    <t>Low level vanity/cistern enclosures</t>
  </si>
  <si>
    <t>Liquid soap dispenser; SAN-07; Venesta polished chrome liquid soap dispenser; Product: 0302532; to G.09A, G.10, G.17, G.18, G.19, G.22 &amp; G.23</t>
  </si>
  <si>
    <t>Wall mounted coat rail; SAN-17; Venesta 13mm SGL wall mounted coat rail with aluminium hooks; fixed to bench; Beech finish to match benching; Venesta spec: 429/01</t>
  </si>
  <si>
    <t>Coat hooks; SAN-10 Venesta stainless steel coat hook; Product: CH30T; to G.09A, G.10, G.17, G.18, G.19, G.22, G.23, G.24 &amp; G.25</t>
  </si>
  <si>
    <t>Liquid soap dispenser; to G.09A, G.10, G.17, G.18, G.19, G.22 &amp; G.23</t>
  </si>
  <si>
    <t>Ceiling mounted hanging acoustic baffles; between Studio and Lounge; Manufacturer: The Acoustics Company; Product: Alpha Beam Unprinted; Colour: TBC; Suspended from the vaulted ceiling, fixed through to rafters; including all suspension cables and fixings as manufacturer's recommendations; as SKA spec FIT-90</t>
  </si>
  <si>
    <t>Co-ordination/samples; confirm colour choice with Architect before ordering</t>
  </si>
  <si>
    <t>Extra over; linear drainage channel to Changing Rooms, G.24 &amp; G.25; approx 3600mm long; incorporated into floor structure; detail TBC; provisional sum</t>
  </si>
  <si>
    <t>Extra over; floor gully to Cellar, G14; incorporated into floor structure; detail TBC; provisional sum</t>
  </si>
  <si>
    <t xml:space="preserve">Brickwork; 215mm thick; Manufacturer: Vadersanden; Product: Billund; bond: half lap stretcher; 1:4 cement: sand mortar; joint: flush/shallow concave joint; internal skin below DPC to be red engineering brick; 50N/mm²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</si>
</sst>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General_)"/>
    <numFmt numFmtId="165" formatCode="0.0"/>
    <numFmt numFmtId="166" formatCode="&quot;£&quot;#,##0.00"/>
    <numFmt numFmtId="167" formatCode="&quot;£&quot;#,##0"/>
    <numFmt numFmtId="168" formatCode="#,##0.0"/>
  </numFmts>
  <fonts count="33" x14ac:knownFonts="1">
    <font>
      <sz val="10"/>
      <color theme="1"/>
      <name val="Verdana"/>
      <family val="2"/>
    </font>
    <font>
      <sz val="10"/>
      <name val="Arial"/>
      <family val="2"/>
    </font>
    <font>
      <b/>
      <u/>
      <sz val="8"/>
      <name val="Verdana"/>
      <family val="2"/>
    </font>
    <font>
      <sz val="10"/>
      <name val="Arial"/>
      <family val="2"/>
    </font>
    <font>
      <sz val="8"/>
      <name val="Verdana"/>
      <family val="2"/>
    </font>
    <font>
      <i/>
      <sz val="8"/>
      <name val="Verdana"/>
      <family val="2"/>
    </font>
    <font>
      <b/>
      <sz val="8"/>
      <name val="Verdana"/>
      <family val="2"/>
    </font>
    <font>
      <sz val="10"/>
      <name val="MS Sans Serif"/>
      <family val="2"/>
    </font>
    <font>
      <sz val="10"/>
      <color theme="1"/>
      <name val="Verdana"/>
      <family val="2"/>
    </font>
    <font>
      <sz val="8"/>
      <color theme="1"/>
      <name val="Verdana"/>
      <family val="2"/>
    </font>
    <font>
      <i/>
      <sz val="8"/>
      <color theme="1"/>
      <name val="Verdana"/>
      <family val="2"/>
    </font>
    <font>
      <b/>
      <u/>
      <sz val="8"/>
      <color theme="1"/>
      <name val="Verdana"/>
      <family val="2"/>
    </font>
    <font>
      <b/>
      <sz val="8"/>
      <color theme="1"/>
      <name val="Verdana"/>
      <family val="2"/>
    </font>
    <font>
      <sz val="10"/>
      <name val="Helv"/>
    </font>
    <font>
      <i/>
      <sz val="6"/>
      <color theme="1"/>
      <name val="Verdana"/>
      <family val="2"/>
    </font>
    <font>
      <b/>
      <i/>
      <sz val="6"/>
      <color theme="1"/>
      <name val="Verdana"/>
      <family val="2"/>
    </font>
    <font>
      <b/>
      <sz val="10"/>
      <name val="Verdana"/>
      <family val="2"/>
    </font>
    <font>
      <b/>
      <sz val="9"/>
      <name val="Verdana"/>
      <family val="2"/>
    </font>
    <font>
      <b/>
      <u/>
      <sz val="9"/>
      <name val="Verdana"/>
      <family val="2"/>
    </font>
    <font>
      <sz val="9"/>
      <name val="Verdana"/>
      <family val="2"/>
    </font>
    <font>
      <sz val="10"/>
      <name val="Arial"/>
      <family val="2"/>
    </font>
    <font>
      <sz val="12"/>
      <name val="Times New Roman"/>
      <family val="1"/>
    </font>
    <font>
      <sz val="11"/>
      <color indexed="8"/>
      <name val="Calibri"/>
      <family val="2"/>
    </font>
    <font>
      <sz val="10"/>
      <color theme="1"/>
      <name val="Arial"/>
      <family val="2"/>
    </font>
    <font>
      <sz val="10"/>
      <name val="Verdana"/>
      <family val="2"/>
    </font>
    <font>
      <sz val="8"/>
      <color rgb="FFFF0000"/>
      <name val="Verdana"/>
      <family val="2"/>
    </font>
    <font>
      <sz val="8"/>
      <color rgb="FF0070C0"/>
      <name val="Verdana"/>
      <family val="2"/>
    </font>
    <font>
      <b/>
      <u/>
      <sz val="6"/>
      <name val="Verdana"/>
      <family val="2"/>
    </font>
    <font>
      <b/>
      <sz val="6"/>
      <name val="Verdana"/>
      <family val="2"/>
    </font>
    <font>
      <u/>
      <sz val="6"/>
      <name val="Verdana"/>
      <family val="2"/>
    </font>
    <font>
      <sz val="6"/>
      <name val="Verdana"/>
      <family val="2"/>
    </font>
    <font>
      <sz val="2"/>
      <name val="Verdana"/>
      <family val="2"/>
    </font>
    <font>
      <sz val="2"/>
      <color rgb="FFFF0000"/>
      <name val="Verdana"/>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7">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0">
    <xf numFmtId="0" fontId="0" fillId="0" borderId="0"/>
    <xf numFmtId="0" fontId="9" fillId="0" borderId="0"/>
    <xf numFmtId="0" fontId="1" fillId="0" borderId="0"/>
    <xf numFmtId="0" fontId="8" fillId="0" borderId="0"/>
    <xf numFmtId="0" fontId="3" fillId="0" borderId="0"/>
    <xf numFmtId="0" fontId="7" fillId="0" borderId="0"/>
    <xf numFmtId="9" fontId="3" fillId="0" borderId="0" applyFont="0" applyFill="0" applyBorder="0" applyAlignment="0" applyProtection="0"/>
    <xf numFmtId="0" fontId="1" fillId="0" borderId="0"/>
    <xf numFmtId="164" fontId="13" fillId="0" borderId="0"/>
    <xf numFmtId="164" fontId="13" fillId="0" borderId="0"/>
    <xf numFmtId="164" fontId="13" fillId="0" borderId="0"/>
    <xf numFmtId="0" fontId="2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21" fillId="0" borderId="0"/>
    <xf numFmtId="0" fontId="2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4" fillId="0" borderId="0"/>
    <xf numFmtId="0" fontId="1" fillId="0" borderId="0"/>
    <xf numFmtId="9" fontId="8" fillId="0" borderId="0" applyFont="0" applyFill="0" applyBorder="0" applyAlignment="0" applyProtection="0"/>
  </cellStyleXfs>
  <cellXfs count="180">
    <xf numFmtId="0" fontId="0" fillId="0" borderId="0" xfId="0"/>
    <xf numFmtId="0" fontId="9" fillId="0" borderId="0" xfId="0" applyFont="1" applyAlignment="1" applyProtection="1">
      <alignment vertical="center"/>
      <protection locked="0"/>
    </xf>
    <xf numFmtId="0" fontId="6" fillId="0" borderId="0" xfId="4" applyFont="1" applyAlignment="1" applyProtection="1">
      <alignment vertical="center"/>
      <protection locked="0"/>
    </xf>
    <xf numFmtId="0" fontId="4" fillId="0" borderId="2" xfId="7" applyFont="1" applyBorder="1" applyAlignment="1" applyProtection="1">
      <alignment horizontal="center" vertical="center"/>
      <protection locked="0"/>
    </xf>
    <xf numFmtId="3" fontId="4" fillId="0" borderId="2" xfId="7" applyNumberFormat="1" applyFont="1" applyBorder="1" applyAlignment="1" applyProtection="1">
      <alignment horizontal="center" vertical="center"/>
      <protection locked="0"/>
    </xf>
    <xf numFmtId="0" fontId="4" fillId="0" borderId="0" xfId="7" applyFont="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xf>
    <xf numFmtId="0" fontId="6" fillId="0" borderId="0" xfId="7" applyFont="1" applyAlignment="1" applyProtection="1">
      <alignment horizontal="left" vertical="center"/>
      <protection locked="0"/>
    </xf>
    <xf numFmtId="0" fontId="4" fillId="0" borderId="0" xfId="7" applyFont="1" applyAlignment="1" applyProtection="1">
      <alignment horizontal="center" vertical="center"/>
      <protection locked="0"/>
    </xf>
    <xf numFmtId="0" fontId="2" fillId="0" borderId="0" xfId="7" applyFont="1" applyAlignment="1" applyProtection="1">
      <alignment vertical="center"/>
      <protection locked="0"/>
    </xf>
    <xf numFmtId="0" fontId="6" fillId="0" borderId="8" xfId="7" applyFont="1" applyBorder="1" applyAlignment="1" applyProtection="1">
      <alignment horizontal="center" vertical="center" wrapText="1"/>
      <protection locked="0"/>
    </xf>
    <xf numFmtId="0" fontId="6" fillId="0" borderId="9" xfId="7" applyFont="1" applyBorder="1" applyAlignment="1" applyProtection="1">
      <alignment vertical="center" wrapText="1"/>
      <protection locked="0"/>
    </xf>
    <xf numFmtId="0" fontId="6" fillId="0" borderId="8" xfId="7" applyFont="1" applyBorder="1" applyAlignment="1" applyProtection="1">
      <alignment horizontal="center" vertical="center"/>
      <protection locked="0"/>
    </xf>
    <xf numFmtId="0" fontId="6" fillId="0" borderId="0" xfId="7" applyFont="1" applyAlignment="1" applyProtection="1">
      <alignment vertical="center"/>
      <protection locked="0"/>
    </xf>
    <xf numFmtId="49" fontId="4" fillId="0" borderId="2" xfId="4" applyNumberFormat="1" applyFont="1" applyBorder="1" applyAlignment="1" applyProtection="1">
      <alignment horizontal="center" vertical="center"/>
      <protection locked="0"/>
    </xf>
    <xf numFmtId="49" fontId="4" fillId="0" borderId="3" xfId="7" applyNumberFormat="1" applyFont="1" applyBorder="1" applyAlignment="1" applyProtection="1">
      <alignment horizontal="center" vertical="center"/>
      <protection locked="0"/>
    </xf>
    <xf numFmtId="49" fontId="4" fillId="0" borderId="1" xfId="7" applyNumberFormat="1" applyFont="1" applyBorder="1" applyAlignment="1" applyProtection="1">
      <alignment horizontal="center" vertical="center"/>
      <protection locked="0"/>
    </xf>
    <xf numFmtId="3" fontId="4" fillId="0" borderId="1" xfId="7" applyNumberFormat="1" applyFont="1" applyBorder="1" applyAlignment="1" applyProtection="1">
      <alignment horizontal="center" vertical="center"/>
      <protection locked="0"/>
    </xf>
    <xf numFmtId="3" fontId="4" fillId="0" borderId="3" xfId="7" applyNumberFormat="1" applyFont="1" applyBorder="1" applyAlignment="1" applyProtection="1">
      <alignment horizontal="center" vertical="center"/>
      <protection locked="0"/>
    </xf>
    <xf numFmtId="49" fontId="6" fillId="0" borderId="0" xfId="7" applyNumberFormat="1" applyFont="1" applyAlignment="1" applyProtection="1">
      <alignment horizontal="center" vertical="center"/>
      <protection locked="0"/>
    </xf>
    <xf numFmtId="3" fontId="6" fillId="0" borderId="0" xfId="7" applyNumberFormat="1" applyFont="1" applyAlignment="1" applyProtection="1">
      <alignment horizontal="center" vertical="center"/>
      <protection locked="0"/>
    </xf>
    <xf numFmtId="0" fontId="11" fillId="0" borderId="0" xfId="0" applyFont="1" applyAlignment="1" applyProtection="1">
      <alignment vertical="center"/>
      <protection locked="0"/>
    </xf>
    <xf numFmtId="3" fontId="14" fillId="0" borderId="0" xfId="0" applyNumberFormat="1" applyFont="1" applyAlignment="1" applyProtection="1">
      <alignment horizontal="center" vertical="center"/>
      <protection locked="0"/>
    </xf>
    <xf numFmtId="3" fontId="14"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3" fontId="10" fillId="0" borderId="0" xfId="0" applyNumberFormat="1" applyFont="1" applyAlignment="1" applyProtection="1">
      <alignment vertical="center"/>
      <protection locked="0"/>
    </xf>
    <xf numFmtId="0" fontId="10" fillId="0" borderId="0" xfId="0" applyFont="1" applyAlignment="1" applyProtection="1">
      <alignment horizontal="left" vertical="center"/>
      <protection locked="0"/>
    </xf>
    <xf numFmtId="4" fontId="14" fillId="0" borderId="0" xfId="0" applyNumberFormat="1" applyFont="1" applyAlignment="1" applyProtection="1">
      <alignment vertical="center"/>
      <protection locked="0"/>
    </xf>
    <xf numFmtId="4" fontId="15" fillId="0" borderId="0" xfId="0" applyNumberFormat="1" applyFont="1" applyAlignment="1" applyProtection="1">
      <alignment vertical="center"/>
      <protection locked="0"/>
    </xf>
    <xf numFmtId="0" fontId="16" fillId="0" borderId="0" xfId="5" applyFont="1" applyProtection="1">
      <protection locked="0"/>
    </xf>
    <xf numFmtId="0" fontId="4" fillId="0" borderId="0" xfId="7" applyFont="1" applyAlignment="1" applyProtection="1">
      <alignment vertical="top" wrapText="1"/>
      <protection locked="0"/>
    </xf>
    <xf numFmtId="0" fontId="4" fillId="0" borderId="0" xfId="7" applyFont="1" applyAlignment="1" applyProtection="1">
      <alignment horizontal="left" vertical="top" wrapText="1"/>
      <protection locked="0"/>
    </xf>
    <xf numFmtId="0" fontId="2" fillId="0" borderId="0" xfId="7" applyFont="1" applyAlignment="1" applyProtection="1">
      <alignment horizontal="left" vertical="top"/>
      <protection locked="0"/>
    </xf>
    <xf numFmtId="0" fontId="2" fillId="0" borderId="0" xfId="7" applyFont="1" applyAlignment="1" applyProtection="1">
      <alignment horizontal="left" vertical="top" wrapText="1"/>
      <protection locked="0"/>
    </xf>
    <xf numFmtId="0" fontId="2" fillId="0" borderId="0" xfId="7" applyFont="1" applyAlignment="1" applyProtection="1">
      <alignment vertical="top" wrapText="1"/>
      <protection locked="0"/>
    </xf>
    <xf numFmtId="0" fontId="4" fillId="0" borderId="0" xfId="0" applyFont="1" applyAlignment="1" applyProtection="1">
      <alignment horizontal="left" vertical="top" wrapText="1"/>
      <protection locked="0"/>
    </xf>
    <xf numFmtId="0" fontId="5" fillId="0" borderId="4" xfId="7" applyFont="1" applyBorder="1" applyAlignment="1" applyProtection="1">
      <alignment horizontal="left" vertical="top" wrapText="1"/>
      <protection locked="0"/>
    </xf>
    <xf numFmtId="0" fontId="6" fillId="0" borderId="0" xfId="7" applyFont="1" applyAlignment="1" applyProtection="1">
      <alignment vertical="top" wrapText="1"/>
      <protection locked="0"/>
    </xf>
    <xf numFmtId="0" fontId="5" fillId="0" borderId="0" xfId="7" applyFont="1" applyAlignment="1" applyProtection="1">
      <alignment horizontal="left" vertical="top" wrapText="1"/>
      <protection locked="0"/>
    </xf>
    <xf numFmtId="0" fontId="4" fillId="0" borderId="1" xfId="7" applyFont="1" applyBorder="1" applyAlignment="1" applyProtection="1">
      <alignment vertical="top" wrapText="1"/>
      <protection locked="0"/>
    </xf>
    <xf numFmtId="0" fontId="2" fillId="0" borderId="0" xfId="7" applyFont="1" applyAlignment="1" applyProtection="1">
      <alignment vertical="top"/>
      <protection locked="0"/>
    </xf>
    <xf numFmtId="0" fontId="6" fillId="0" borderId="8" xfId="7" applyFont="1" applyBorder="1" applyAlignment="1" applyProtection="1">
      <alignment vertical="center" wrapText="1"/>
      <protection locked="0"/>
    </xf>
    <xf numFmtId="165" fontId="17" fillId="0" borderId="0" xfId="0" applyNumberFormat="1" applyFont="1" applyAlignment="1">
      <alignment horizontal="center"/>
    </xf>
    <xf numFmtId="0" fontId="18" fillId="0" borderId="0" xfId="5" applyFont="1"/>
    <xf numFmtId="0" fontId="19" fillId="0" borderId="0" xfId="5" applyFont="1"/>
    <xf numFmtId="165" fontId="19" fillId="0" borderId="0" xfId="0" applyNumberFormat="1" applyFont="1" applyAlignment="1">
      <alignment horizontal="center"/>
    </xf>
    <xf numFmtId="3" fontId="25" fillId="0" borderId="2" xfId="7" applyNumberFormat="1" applyFont="1" applyBorder="1" applyAlignment="1" applyProtection="1">
      <alignment horizontal="center" vertical="center"/>
      <protection locked="0"/>
    </xf>
    <xf numFmtId="0" fontId="25" fillId="0" borderId="0" xfId="7" applyFont="1" applyAlignment="1" applyProtection="1">
      <alignment horizontal="left" vertical="top" wrapText="1"/>
      <protection locked="0"/>
    </xf>
    <xf numFmtId="0" fontId="25" fillId="0" borderId="0" xfId="7" applyFont="1" applyAlignment="1" applyProtection="1">
      <alignment vertical="center"/>
      <protection locked="0"/>
    </xf>
    <xf numFmtId="0" fontId="26" fillId="0" borderId="0" xfId="7" applyFont="1" applyAlignment="1" applyProtection="1">
      <alignment horizontal="left" vertical="top" wrapText="1"/>
      <protection locked="0"/>
    </xf>
    <xf numFmtId="0" fontId="5" fillId="0" borderId="0" xfId="7" applyFont="1" applyAlignment="1" applyProtection="1">
      <alignment horizontal="left" vertical="center" wrapText="1"/>
      <protection locked="0"/>
    </xf>
    <xf numFmtId="167" fontId="9" fillId="0" borderId="0" xfId="0" applyNumberFormat="1" applyFont="1" applyAlignment="1" applyProtection="1">
      <alignment horizontal="right" vertical="center"/>
      <protection locked="0"/>
    </xf>
    <xf numFmtId="167" fontId="12" fillId="0" borderId="0" xfId="0" applyNumberFormat="1" applyFont="1" applyAlignment="1" applyProtection="1">
      <alignment horizontal="right" vertical="center"/>
      <protection locked="0"/>
    </xf>
    <xf numFmtId="167" fontId="12" fillId="0" borderId="7" xfId="0" applyNumberFormat="1" applyFont="1" applyBorder="1" applyAlignment="1" applyProtection="1">
      <alignment horizontal="right" vertical="center"/>
      <protection locked="0"/>
    </xf>
    <xf numFmtId="167" fontId="12" fillId="0" borderId="1" xfId="0" applyNumberFormat="1" applyFont="1" applyBorder="1" applyAlignment="1" applyProtection="1">
      <alignment horizontal="right" vertical="center"/>
      <protection locked="0"/>
    </xf>
    <xf numFmtId="49" fontId="4" fillId="0" borderId="2" xfId="7" applyNumberFormat="1" applyFont="1" applyBorder="1" applyAlignment="1" applyProtection="1">
      <alignment horizontal="center" vertical="center"/>
      <protection locked="0"/>
    </xf>
    <xf numFmtId="0" fontId="9" fillId="0" borderId="0" xfId="0" applyFont="1" applyAlignment="1" applyProtection="1">
      <alignment vertical="center" wrapText="1"/>
      <protection locked="0"/>
    </xf>
    <xf numFmtId="49" fontId="25" fillId="0" borderId="2" xfId="7" applyNumberFormat="1" applyFont="1" applyBorder="1" applyAlignment="1" applyProtection="1">
      <alignment horizontal="center" vertical="center"/>
      <protection locked="0"/>
    </xf>
    <xf numFmtId="166" fontId="4" fillId="0" borderId="0" xfId="7" applyNumberFormat="1" applyFont="1" applyAlignment="1" applyProtection="1">
      <alignment horizontal="center" vertical="center"/>
      <protection locked="0"/>
    </xf>
    <xf numFmtId="166" fontId="6" fillId="0" borderId="15" xfId="7" applyNumberFormat="1" applyFont="1" applyBorder="1" applyAlignment="1" applyProtection="1">
      <alignment horizontal="center" vertical="center"/>
      <protection locked="0"/>
    </xf>
    <xf numFmtId="166" fontId="6" fillId="0" borderId="10" xfId="7" applyNumberFormat="1" applyFont="1" applyBorder="1" applyAlignment="1" applyProtection="1">
      <alignment horizontal="center" vertical="center" wrapText="1"/>
      <protection locked="0"/>
    </xf>
    <xf numFmtId="166" fontId="6" fillId="0" borderId="0" xfId="7" applyNumberFormat="1" applyFont="1" applyAlignment="1" applyProtection="1">
      <alignment horizontal="right" vertical="center"/>
      <protection locked="0"/>
    </xf>
    <xf numFmtId="166" fontId="4" fillId="0" borderId="5" xfId="7" applyNumberFormat="1" applyFont="1" applyBorder="1" applyAlignment="1" applyProtection="1">
      <alignment vertical="center"/>
      <protection locked="0"/>
    </xf>
    <xf numFmtId="166" fontId="4" fillId="0" borderId="13" xfId="7" applyNumberFormat="1" applyFont="1" applyBorder="1" applyAlignment="1" applyProtection="1">
      <alignment horizontal="center" vertical="center"/>
      <protection locked="0"/>
    </xf>
    <xf numFmtId="166" fontId="4" fillId="0" borderId="14" xfId="7" applyNumberFormat="1" applyFont="1" applyBorder="1" applyAlignment="1" applyProtection="1">
      <alignment horizontal="center" vertical="center"/>
      <protection locked="0"/>
    </xf>
    <xf numFmtId="166" fontId="4" fillId="0" borderId="0" xfId="7" applyNumberFormat="1" applyFont="1" applyAlignment="1" applyProtection="1">
      <alignment horizontal="right" vertical="center"/>
      <protection locked="0"/>
    </xf>
    <xf numFmtId="166" fontId="6" fillId="0" borderId="10" xfId="7" applyNumberFormat="1" applyFont="1" applyBorder="1" applyAlignment="1" applyProtection="1">
      <alignment horizontal="right" vertical="center" wrapText="1"/>
      <protection locked="0"/>
    </xf>
    <xf numFmtId="166" fontId="4" fillId="0" borderId="5" xfId="7" applyNumberFormat="1" applyFont="1" applyBorder="1" applyAlignment="1" applyProtection="1">
      <alignment horizontal="right" vertical="center"/>
      <protection locked="0"/>
    </xf>
    <xf numFmtId="166" fontId="6" fillId="0" borderId="6" xfId="7" applyNumberFormat="1" applyFont="1" applyBorder="1" applyAlignment="1" applyProtection="1">
      <alignment horizontal="right" vertical="center"/>
      <protection locked="0"/>
    </xf>
    <xf numFmtId="166" fontId="4" fillId="0" borderId="6" xfId="7" applyNumberFormat="1" applyFont="1" applyBorder="1" applyAlignment="1" applyProtection="1">
      <alignment horizontal="right" vertical="center"/>
      <protection locked="0"/>
    </xf>
    <xf numFmtId="166" fontId="6" fillId="0" borderId="12" xfId="7" applyNumberFormat="1" applyFont="1" applyBorder="1" applyAlignment="1" applyProtection="1">
      <alignment horizontal="right" vertical="center" wrapText="1"/>
      <protection locked="0"/>
    </xf>
    <xf numFmtId="166" fontId="6" fillId="0" borderId="12" xfId="7" applyNumberFormat="1" applyFont="1" applyBorder="1" applyAlignment="1" applyProtection="1">
      <alignment horizontal="right" vertical="center"/>
      <protection locked="0"/>
    </xf>
    <xf numFmtId="0" fontId="4" fillId="0" borderId="0" xfId="7" applyFont="1" applyAlignment="1" applyProtection="1">
      <alignment vertical="center" wrapText="1"/>
      <protection locked="0"/>
    </xf>
    <xf numFmtId="0" fontId="4" fillId="0" borderId="0" xfId="7" applyFont="1" applyAlignment="1" applyProtection="1">
      <alignment horizontal="left" vertical="center" wrapText="1"/>
      <protection locked="0"/>
    </xf>
    <xf numFmtId="0" fontId="4" fillId="0" borderId="1" xfId="7" applyFont="1" applyBorder="1" applyAlignment="1" applyProtection="1">
      <alignment vertical="center" wrapText="1"/>
      <protection locked="0"/>
    </xf>
    <xf numFmtId="166" fontId="4" fillId="0" borderId="0" xfId="7" applyNumberFormat="1" applyFont="1" applyAlignment="1" applyProtection="1">
      <alignment vertical="center"/>
      <protection locked="0"/>
    </xf>
    <xf numFmtId="166" fontId="6" fillId="0" borderId="12" xfId="7" applyNumberFormat="1" applyFont="1" applyBorder="1" applyAlignment="1" applyProtection="1">
      <alignment vertical="center"/>
      <protection locked="0"/>
    </xf>
    <xf numFmtId="165" fontId="4" fillId="0" borderId="0" xfId="0" applyNumberFormat="1" applyFont="1" applyAlignment="1">
      <alignment horizontal="center"/>
    </xf>
    <xf numFmtId="0" fontId="4" fillId="0" borderId="0" xfId="5" quotePrefix="1" applyFont="1" applyAlignment="1">
      <alignment vertical="top"/>
    </xf>
    <xf numFmtId="0" fontId="4" fillId="0" borderId="0" xfId="5" applyFont="1" applyAlignment="1">
      <alignment vertical="top" wrapText="1"/>
    </xf>
    <xf numFmtId="165" fontId="6" fillId="0" borderId="0" xfId="0" applyNumberFormat="1" applyFont="1" applyAlignment="1">
      <alignment horizontal="center"/>
    </xf>
    <xf numFmtId="0" fontId="27" fillId="0" borderId="0" xfId="7" applyFont="1" applyAlignment="1" applyProtection="1">
      <alignment horizontal="center" vertical="center"/>
      <protection locked="0"/>
    </xf>
    <xf numFmtId="0" fontId="28" fillId="0" borderId="0" xfId="7" applyFont="1" applyAlignment="1" applyProtection="1">
      <alignment horizontal="left" vertical="center"/>
      <protection locked="0"/>
    </xf>
    <xf numFmtId="0" fontId="29" fillId="0" borderId="0" xfId="7" applyFont="1" applyAlignment="1" applyProtection="1">
      <alignment vertical="top" wrapText="1"/>
      <protection locked="0"/>
    </xf>
    <xf numFmtId="0" fontId="30" fillId="0" borderId="0" xfId="7" applyFont="1" applyAlignment="1" applyProtection="1">
      <alignment horizontal="center" vertical="center"/>
      <protection locked="0"/>
    </xf>
    <xf numFmtId="166" fontId="30" fillId="0" borderId="0" xfId="7" applyNumberFormat="1" applyFont="1" applyAlignment="1" applyProtection="1">
      <alignment horizontal="center" vertical="center"/>
      <protection locked="0"/>
    </xf>
    <xf numFmtId="166" fontId="30" fillId="0" borderId="0" xfId="7" applyNumberFormat="1" applyFont="1" applyAlignment="1" applyProtection="1">
      <alignment horizontal="right" vertical="center"/>
      <protection locked="0"/>
    </xf>
    <xf numFmtId="0" fontId="30" fillId="0" borderId="0" xfId="7" applyFont="1" applyAlignment="1" applyProtection="1">
      <alignment vertical="center"/>
      <protection locked="0"/>
    </xf>
    <xf numFmtId="0" fontId="30" fillId="0" borderId="0" xfId="7" applyFont="1" applyAlignment="1" applyProtection="1">
      <alignment vertical="top" wrapText="1"/>
      <protection locked="0"/>
    </xf>
    <xf numFmtId="0" fontId="29" fillId="0" borderId="0" xfId="7" applyFont="1" applyAlignment="1" applyProtection="1">
      <alignment vertical="center" wrapText="1"/>
      <protection locked="0"/>
    </xf>
    <xf numFmtId="166" fontId="30" fillId="0" borderId="0" xfId="7" applyNumberFormat="1" applyFont="1" applyAlignment="1" applyProtection="1">
      <alignment vertical="center"/>
      <protection locked="0"/>
    </xf>
    <xf numFmtId="0" fontId="30" fillId="0" borderId="0" xfId="7" applyFont="1" applyAlignment="1" applyProtection="1">
      <alignment vertical="center" wrapText="1"/>
      <protection locked="0"/>
    </xf>
    <xf numFmtId="166" fontId="6" fillId="0" borderId="1" xfId="7" applyNumberFormat="1" applyFont="1" applyBorder="1" applyAlignment="1" applyProtection="1">
      <alignment horizontal="right" vertical="center"/>
      <protection locked="0"/>
    </xf>
    <xf numFmtId="166" fontId="6" fillId="0" borderId="16" xfId="7" applyNumberFormat="1" applyFont="1" applyBorder="1" applyAlignment="1" applyProtection="1">
      <alignment horizontal="right" vertical="center"/>
      <protection locked="0"/>
    </xf>
    <xf numFmtId="166" fontId="26" fillId="0" borderId="0" xfId="7" applyNumberFormat="1" applyFont="1" applyAlignment="1" applyProtection="1">
      <alignment horizontal="center" vertical="center"/>
      <protection locked="0"/>
    </xf>
    <xf numFmtId="3" fontId="26" fillId="0" borderId="2" xfId="7" applyNumberFormat="1" applyFont="1" applyBorder="1" applyAlignment="1" applyProtection="1">
      <alignment horizontal="center" vertical="center"/>
      <protection locked="0"/>
    </xf>
    <xf numFmtId="0" fontId="4" fillId="0" borderId="0" xfId="7" applyFont="1" applyAlignment="1" applyProtection="1">
      <alignment horizontal="center" vertical="center" wrapText="1"/>
      <protection locked="0"/>
    </xf>
    <xf numFmtId="166" fontId="4" fillId="0" borderId="0" xfId="7" applyNumberFormat="1" applyFont="1" applyAlignment="1" applyProtection="1">
      <alignment horizontal="center" vertical="center" wrapText="1"/>
      <protection locked="0"/>
    </xf>
    <xf numFmtId="166" fontId="4" fillId="0" borderId="0" xfId="7" applyNumberFormat="1" applyFont="1" applyAlignment="1" applyProtection="1">
      <alignment horizontal="right" vertical="center" wrapText="1"/>
      <protection locked="0"/>
    </xf>
    <xf numFmtId="0" fontId="5" fillId="0" borderId="0" xfId="7" applyFont="1" applyAlignment="1" applyProtection="1">
      <alignment vertical="center" wrapText="1"/>
      <protection locked="0"/>
    </xf>
    <xf numFmtId="0" fontId="26" fillId="0" borderId="0" xfId="7" applyFont="1" applyAlignment="1" applyProtection="1">
      <alignment vertical="center" wrapText="1"/>
      <protection locked="0"/>
    </xf>
    <xf numFmtId="0" fontId="25" fillId="0" borderId="0" xfId="7" applyFont="1" applyAlignment="1" applyProtection="1">
      <alignment horizontal="left" vertical="top" wrapText="1" indent="1"/>
      <protection locked="0"/>
    </xf>
    <xf numFmtId="0" fontId="2" fillId="0" borderId="0" xfId="7" applyFont="1" applyAlignment="1" applyProtection="1">
      <alignment horizontal="left" vertical="center" wrapText="1"/>
      <protection locked="0"/>
    </xf>
    <xf numFmtId="0" fontId="4" fillId="0" borderId="0" xfId="7" applyFont="1" applyAlignment="1" applyProtection="1">
      <alignment horizontal="left" vertical="center" wrapText="1" indent="1"/>
      <protection locked="0"/>
    </xf>
    <xf numFmtId="0" fontId="2" fillId="0" borderId="0" xfId="0" applyFont="1" applyAlignment="1" applyProtection="1">
      <alignment horizontal="left" vertical="top" wrapText="1"/>
      <protection locked="0"/>
    </xf>
    <xf numFmtId="0" fontId="25" fillId="0" borderId="0" xfId="0" applyFont="1" applyAlignment="1" applyProtection="1">
      <alignment horizontal="left" vertical="top" wrapText="1" indent="1"/>
      <protection locked="0"/>
    </xf>
    <xf numFmtId="0" fontId="4" fillId="0" borderId="0" xfId="0" applyFont="1" applyAlignment="1" applyProtection="1">
      <alignment horizontal="left" vertical="top" wrapText="1" indent="1"/>
      <protection locked="0"/>
    </xf>
    <xf numFmtId="0" fontId="4" fillId="0" borderId="0" xfId="7" applyFont="1" applyAlignment="1" applyProtection="1">
      <alignment horizontal="left" vertical="top" wrapText="1" indent="1"/>
      <protection locked="0"/>
    </xf>
    <xf numFmtId="0" fontId="25" fillId="0" borderId="2" xfId="7" applyFont="1" applyBorder="1" applyAlignment="1" applyProtection="1">
      <alignment horizontal="center" vertical="center"/>
      <protection locked="0"/>
    </xf>
    <xf numFmtId="0" fontId="25" fillId="0" borderId="0" xfId="7" applyFont="1" applyAlignment="1" applyProtection="1">
      <alignment vertical="center" wrapText="1"/>
      <protection locked="0"/>
    </xf>
    <xf numFmtId="0" fontId="25" fillId="0" borderId="0" xfId="7" applyFont="1" applyAlignment="1" applyProtection="1">
      <alignment horizontal="left" vertical="center" wrapText="1"/>
      <protection locked="0"/>
    </xf>
    <xf numFmtId="0" fontId="25" fillId="0" borderId="0" xfId="7" applyFont="1" applyAlignment="1" applyProtection="1">
      <alignment horizontal="left" vertical="center" wrapText="1" indent="1"/>
      <protection locked="0"/>
    </xf>
    <xf numFmtId="0" fontId="4" fillId="0" borderId="0" xfId="7" applyFont="1" applyAlignment="1" applyProtection="1">
      <alignment horizontal="left" vertical="center" wrapText="1" indent="2"/>
      <protection locked="0"/>
    </xf>
    <xf numFmtId="166" fontId="25" fillId="0" borderId="13" xfId="7" applyNumberFormat="1" applyFont="1" applyBorder="1" applyAlignment="1" applyProtection="1">
      <alignment horizontal="center" vertical="center"/>
      <protection locked="0"/>
    </xf>
    <xf numFmtId="166" fontId="25" fillId="0" borderId="5" xfId="7" applyNumberFormat="1" applyFont="1" applyBorder="1" applyAlignment="1" applyProtection="1">
      <alignment vertical="center"/>
      <protection locked="0"/>
    </xf>
    <xf numFmtId="166" fontId="4" fillId="2" borderId="5" xfId="7" applyNumberFormat="1" applyFont="1" applyFill="1" applyBorder="1" applyAlignment="1" applyProtection="1">
      <alignment horizontal="right" vertical="center"/>
      <protection locked="0"/>
    </xf>
    <xf numFmtId="0" fontId="5" fillId="0" borderId="0" xfId="7" applyFont="1" applyAlignment="1" applyProtection="1">
      <alignment horizontal="left" vertical="center" wrapText="1" indent="2"/>
      <protection locked="0"/>
    </xf>
    <xf numFmtId="0" fontId="25" fillId="0" borderId="0" xfId="7" applyFont="1" applyAlignment="1" applyProtection="1">
      <alignment vertical="top" wrapText="1"/>
      <protection locked="0"/>
    </xf>
    <xf numFmtId="0" fontId="2" fillId="0" borderId="0" xfId="0" applyFont="1" applyAlignment="1" applyProtection="1">
      <alignment horizontal="left" vertical="center" wrapText="1"/>
      <protection locked="0"/>
    </xf>
    <xf numFmtId="3" fontId="4" fillId="0" borderId="2" xfId="7" quotePrefix="1" applyNumberFormat="1" applyFont="1" applyBorder="1" applyAlignment="1" applyProtection="1">
      <alignment horizontal="center" vertical="center"/>
      <protection locked="0"/>
    </xf>
    <xf numFmtId="0" fontId="4" fillId="0" borderId="0" xfId="7" applyFont="1" applyAlignment="1" applyProtection="1">
      <alignment horizontal="left" vertical="center" indent="2"/>
      <protection locked="0"/>
    </xf>
    <xf numFmtId="0" fontId="4" fillId="0" borderId="0" xfId="0" applyFont="1" applyAlignment="1" applyProtection="1">
      <alignment vertical="top" wrapText="1"/>
      <protection locked="0"/>
    </xf>
    <xf numFmtId="166" fontId="4" fillId="2" borderId="13" xfId="7" applyNumberFormat="1" applyFont="1" applyFill="1" applyBorder="1" applyAlignment="1" applyProtection="1">
      <alignment horizontal="center" vertical="center"/>
      <protection locked="0"/>
    </xf>
    <xf numFmtId="0" fontId="4" fillId="0" borderId="0" xfId="0" applyFont="1" applyAlignment="1" applyProtection="1">
      <alignment horizontal="left" vertical="top" wrapText="1" indent="2"/>
      <protection locked="0"/>
    </xf>
    <xf numFmtId="0" fontId="5" fillId="0" borderId="0" xfId="0" applyFont="1" applyAlignment="1" applyProtection="1">
      <alignment horizontal="left" vertical="top" wrapText="1" indent="1"/>
      <protection locked="0"/>
    </xf>
    <xf numFmtId="0" fontId="4" fillId="0" borderId="0" xfId="7" applyFont="1" applyAlignment="1" applyProtection="1">
      <alignment horizontal="left" vertical="top" wrapText="1" indent="2"/>
      <protection locked="0"/>
    </xf>
    <xf numFmtId="0" fontId="4" fillId="0" borderId="0" xfId="7" applyFont="1" applyAlignment="1" applyProtection="1">
      <alignment horizontal="left" vertical="center" wrapText="1" indent="3"/>
      <protection locked="0"/>
    </xf>
    <xf numFmtId="0" fontId="5" fillId="0" borderId="0" xfId="7" applyFont="1" applyAlignment="1" applyProtection="1">
      <alignment horizontal="left" vertical="center" wrapText="1" indent="3"/>
      <protection locked="0"/>
    </xf>
    <xf numFmtId="0" fontId="25" fillId="0" borderId="0" xfId="7" applyFont="1" applyAlignment="1" applyProtection="1">
      <alignment horizontal="left" vertical="center" wrapText="1" indent="3"/>
      <protection locked="0"/>
    </xf>
    <xf numFmtId="49" fontId="31" fillId="0" borderId="2" xfId="4" applyNumberFormat="1" applyFont="1" applyBorder="1" applyAlignment="1" applyProtection="1">
      <alignment horizontal="center" vertical="center"/>
      <protection locked="0"/>
    </xf>
    <xf numFmtId="0" fontId="31" fillId="0" borderId="0" xfId="7" applyFont="1" applyAlignment="1" applyProtection="1">
      <alignment horizontal="left" vertical="top" wrapText="1"/>
      <protection locked="0"/>
    </xf>
    <xf numFmtId="166" fontId="31" fillId="0" borderId="13" xfId="7" applyNumberFormat="1" applyFont="1" applyBorder="1" applyAlignment="1" applyProtection="1">
      <alignment horizontal="center" vertical="center"/>
      <protection locked="0"/>
    </xf>
    <xf numFmtId="0" fontId="31" fillId="0" borderId="0" xfId="7" applyFont="1" applyAlignment="1" applyProtection="1">
      <alignment vertical="center"/>
      <protection locked="0"/>
    </xf>
    <xf numFmtId="0" fontId="4" fillId="0" borderId="0" xfId="7" applyFont="1" applyAlignment="1" applyProtection="1">
      <alignment horizontal="left" vertical="top" indent="1"/>
      <protection locked="0"/>
    </xf>
    <xf numFmtId="0" fontId="4" fillId="0" borderId="0" xfId="7" applyFont="1" applyAlignment="1" applyProtection="1">
      <alignment vertical="top"/>
      <protection locked="0"/>
    </xf>
    <xf numFmtId="166" fontId="4" fillId="3" borderId="5" xfId="7" applyNumberFormat="1" applyFont="1" applyFill="1" applyBorder="1" applyAlignment="1" applyProtection="1">
      <alignment horizontal="right" vertical="center"/>
      <protection locked="0"/>
    </xf>
    <xf numFmtId="49" fontId="30" fillId="0" borderId="2" xfId="4" applyNumberFormat="1" applyFont="1" applyBorder="1" applyAlignment="1" applyProtection="1">
      <alignment horizontal="center" vertical="center"/>
      <protection locked="0"/>
    </xf>
    <xf numFmtId="0" fontId="30" fillId="0" borderId="2" xfId="7" applyFont="1" applyBorder="1" applyAlignment="1" applyProtection="1">
      <alignment horizontal="center" vertical="center"/>
      <protection locked="0"/>
    </xf>
    <xf numFmtId="166" fontId="30" fillId="0" borderId="13" xfId="7" applyNumberFormat="1" applyFont="1" applyBorder="1" applyAlignment="1" applyProtection="1">
      <alignment horizontal="center" vertical="center"/>
      <protection locked="0"/>
    </xf>
    <xf numFmtId="166" fontId="30" fillId="0" borderId="5" xfId="7" applyNumberFormat="1" applyFont="1" applyBorder="1" applyAlignment="1" applyProtection="1">
      <alignment horizontal="right" vertical="center"/>
      <protection locked="0"/>
    </xf>
    <xf numFmtId="0" fontId="30" fillId="0" borderId="0" xfId="7" applyFont="1" applyAlignment="1" applyProtection="1">
      <alignment horizontal="left" vertical="top" wrapText="1"/>
      <protection locked="0"/>
    </xf>
    <xf numFmtId="49" fontId="30" fillId="0" borderId="2" xfId="7" applyNumberFormat="1" applyFont="1" applyBorder="1" applyAlignment="1" applyProtection="1">
      <alignment horizontal="center" vertical="center"/>
      <protection locked="0"/>
    </xf>
    <xf numFmtId="3" fontId="30" fillId="0" borderId="2" xfId="7" applyNumberFormat="1" applyFont="1" applyBorder="1" applyAlignment="1" applyProtection="1">
      <alignment horizontal="center" vertical="center"/>
      <protection locked="0"/>
    </xf>
    <xf numFmtId="0" fontId="4" fillId="0" borderId="0" xfId="7" applyFont="1" applyAlignment="1" applyProtection="1">
      <alignment horizontal="left" vertical="center" indent="3"/>
      <protection locked="0"/>
    </xf>
    <xf numFmtId="0" fontId="4" fillId="0" borderId="0" xfId="7" applyFont="1" applyAlignment="1" applyProtection="1">
      <alignment horizontal="left" vertical="center" indent="1"/>
      <protection locked="0"/>
    </xf>
    <xf numFmtId="0" fontId="5" fillId="0" borderId="0" xfId="0" applyFont="1" applyAlignment="1" applyProtection="1">
      <alignment horizontal="left" vertical="top" wrapText="1"/>
      <protection locked="0"/>
    </xf>
    <xf numFmtId="166" fontId="4" fillId="0" borderId="11" xfId="7" applyNumberFormat="1"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5" fillId="0" borderId="0" xfId="7" applyFont="1" applyAlignment="1" applyProtection="1">
      <alignment vertical="top"/>
      <protection locked="0"/>
    </xf>
    <xf numFmtId="0" fontId="9" fillId="0" borderId="4" xfId="0" applyFont="1" applyBorder="1" applyAlignment="1" applyProtection="1">
      <alignment vertical="center"/>
      <protection locked="0"/>
    </xf>
    <xf numFmtId="0" fontId="12" fillId="0" borderId="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5" quotePrefix="1" applyFont="1" applyAlignment="1">
      <alignment vertical="top" wrapText="1"/>
    </xf>
    <xf numFmtId="0" fontId="4" fillId="0" borderId="0" xfId="5" applyFont="1" applyAlignment="1">
      <alignment vertical="top"/>
    </xf>
    <xf numFmtId="168" fontId="4" fillId="0" borderId="2" xfId="7" applyNumberFormat="1" applyFont="1" applyBorder="1" applyAlignment="1" applyProtection="1">
      <alignment horizontal="center" vertical="center"/>
      <protection locked="0"/>
    </xf>
    <xf numFmtId="2" fontId="4" fillId="0" borderId="2" xfId="7" applyNumberFormat="1" applyFont="1" applyBorder="1" applyAlignment="1" applyProtection="1">
      <alignment horizontal="center" vertical="center"/>
      <protection locked="0"/>
    </xf>
    <xf numFmtId="0" fontId="4" fillId="0" borderId="0" xfId="0" applyFont="1" applyAlignment="1" applyProtection="1">
      <alignment horizontal="left" vertical="top" wrapText="1" indent="3"/>
      <protection locked="0"/>
    </xf>
    <xf numFmtId="0" fontId="4" fillId="0" borderId="0" xfId="0" applyFont="1" applyAlignment="1" applyProtection="1">
      <alignment horizontal="left" vertical="top" indent="1"/>
      <protection locked="0"/>
    </xf>
    <xf numFmtId="0" fontId="4" fillId="0" borderId="0" xfId="7" applyFont="1" applyAlignment="1" applyProtection="1">
      <alignment horizontal="left" vertical="top"/>
      <protection locked="0"/>
    </xf>
    <xf numFmtId="166" fontId="4" fillId="3" borderId="13" xfId="7" applyNumberFormat="1" applyFont="1" applyFill="1" applyBorder="1" applyAlignment="1" applyProtection="1">
      <alignment horizontal="center" vertical="center"/>
      <protection locked="0"/>
    </xf>
    <xf numFmtId="0" fontId="6" fillId="0" borderId="0" xfId="7"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4" fillId="0" borderId="0" xfId="0" applyFont="1" applyAlignment="1" applyProtection="1">
      <alignment vertical="top"/>
      <protection locked="0"/>
    </xf>
    <xf numFmtId="0" fontId="5" fillId="0" borderId="0" xfId="7" applyFont="1" applyAlignment="1" applyProtection="1">
      <alignment horizontal="left" vertical="top" indent="1"/>
      <protection locked="0"/>
    </xf>
    <xf numFmtId="0" fontId="31" fillId="0" borderId="2" xfId="7" applyFont="1" applyBorder="1" applyAlignment="1" applyProtection="1">
      <alignment horizontal="center" vertical="center"/>
      <protection locked="0"/>
    </xf>
    <xf numFmtId="166" fontId="31" fillId="0" borderId="5" xfId="7" applyNumberFormat="1" applyFont="1" applyBorder="1" applyAlignment="1" applyProtection="1">
      <alignment vertical="center"/>
      <protection locked="0"/>
    </xf>
    <xf numFmtId="0" fontId="32" fillId="0" borderId="2" xfId="7" applyFont="1" applyBorder="1" applyAlignment="1" applyProtection="1">
      <alignment horizontal="center" vertical="center"/>
      <protection locked="0"/>
    </xf>
    <xf numFmtId="0" fontId="5" fillId="0" borderId="0" xfId="7" applyFont="1" applyAlignment="1" applyProtection="1">
      <alignment horizontal="left" vertical="center" wrapText="1" indent="1"/>
      <protection locked="0"/>
    </xf>
    <xf numFmtId="0" fontId="4" fillId="0" borderId="0" xfId="7" applyFont="1" applyAlignment="1" applyProtection="1">
      <alignment horizontal="left" vertical="center"/>
      <protection locked="0"/>
    </xf>
    <xf numFmtId="0" fontId="4" fillId="0" borderId="0" xfId="7" applyFont="1" applyAlignment="1" applyProtection="1">
      <alignment horizontal="left" vertical="top" indent="2"/>
      <protection locked="0"/>
    </xf>
    <xf numFmtId="9" fontId="4" fillId="0" borderId="2" xfId="7" applyNumberFormat="1" applyFont="1" applyBorder="1" applyAlignment="1" applyProtection="1">
      <alignment horizontal="center" vertical="center"/>
      <protection locked="0"/>
    </xf>
    <xf numFmtId="0" fontId="5" fillId="0" borderId="0" xfId="7" applyFont="1" applyAlignment="1" applyProtection="1">
      <alignment vertical="center"/>
      <protection locked="0"/>
    </xf>
    <xf numFmtId="0" fontId="5" fillId="0" borderId="0" xfId="7" applyFont="1" applyAlignment="1" applyProtection="1">
      <alignment vertical="top" wrapText="1"/>
      <protection locked="0"/>
    </xf>
    <xf numFmtId="0" fontId="30" fillId="0" borderId="0" xfId="7" applyFont="1" applyAlignment="1" applyProtection="1">
      <alignment horizontal="left" vertical="top" wrapText="1" indent="1"/>
      <protection locked="0"/>
    </xf>
    <xf numFmtId="0" fontId="5" fillId="0" borderId="0" xfId="0" applyFont="1" applyAlignment="1" applyProtection="1">
      <alignment horizontal="left" vertical="top" wrapText="1" indent="3"/>
      <protection locked="0"/>
    </xf>
    <xf numFmtId="9" fontId="4" fillId="0" borderId="2" xfId="39" applyFont="1" applyFill="1" applyBorder="1" applyAlignment="1" applyProtection="1">
      <alignment horizontal="center" vertical="center"/>
      <protection locked="0"/>
    </xf>
    <xf numFmtId="0" fontId="5" fillId="0" borderId="0" xfId="7" applyFont="1" applyAlignment="1" applyProtection="1">
      <alignment horizontal="left" vertical="center" wrapText="1"/>
      <protection locked="0"/>
    </xf>
    <xf numFmtId="0" fontId="5" fillId="0" borderId="0" xfId="7" applyFont="1" applyAlignment="1" applyProtection="1">
      <alignment horizontal="left" vertical="top" wrapText="1"/>
      <protection locked="0"/>
    </xf>
  </cellXfs>
  <cellStyles count="40">
    <cellStyle name="Comma 2" xfId="12" xr:uid="{A68158B5-ECB5-4A6B-9CBD-416BA93ECB49}"/>
    <cellStyle name="Comma 2 2" xfId="13" xr:uid="{69FE1EF0-7DD1-46E7-BDF1-330428EE20FB}"/>
    <cellStyle name="Comma 3" xfId="14" xr:uid="{5F34639F-5711-43AE-A904-98CA7AEB9A23}"/>
    <cellStyle name="Comma 3 2" xfId="15" xr:uid="{B7BCB1D6-73D3-48C2-AE30-E2665046D8E7}"/>
    <cellStyle name="Comma 3_Section 10" xfId="16" xr:uid="{CCFD1B8F-58BF-4136-8969-4D718BAD484A}"/>
    <cellStyle name="Currency 2" xfId="34" xr:uid="{E99BE156-353F-4749-AF94-8E20730A5317}"/>
    <cellStyle name="Normal" xfId="0" builtinId="0"/>
    <cellStyle name="Normal 10" xfId="35" xr:uid="{28E21F7D-A4FD-4353-BFB2-AE63CAA8F2F4}"/>
    <cellStyle name="Normal 10 2" xfId="36" xr:uid="{7FE34AFD-4D02-44D1-9CA3-0C3D54806FF7}"/>
    <cellStyle name="Normal 10 3" xfId="38" xr:uid="{C5BF1E37-7934-49ED-81CE-06740CAB8227}"/>
    <cellStyle name="Normal 11" xfId="37" xr:uid="{E4C8FB55-7B3E-4352-88CB-A75706A7274F}"/>
    <cellStyle name="Normal 12" xfId="11" xr:uid="{016EF172-D9AF-4CE1-A3D4-4D986779FC0A}"/>
    <cellStyle name="Normal 2" xfId="1" xr:uid="{00000000-0005-0000-0000-000002000000}"/>
    <cellStyle name="Normal 2 2" xfId="2" xr:uid="{00000000-0005-0000-0000-000003000000}"/>
    <cellStyle name="Normal 2 2 2" xfId="10" xr:uid="{00000000-0005-0000-0000-000004000000}"/>
    <cellStyle name="Normal 2 2 2 2" xfId="17" xr:uid="{0BBAFF3B-F5F1-4AE1-91A7-4832B2A44256}"/>
    <cellStyle name="Normal 2 3" xfId="9" xr:uid="{00000000-0005-0000-0000-000005000000}"/>
    <cellStyle name="Normal 2 3 2" xfId="18" xr:uid="{55339079-E5ED-4111-985C-B0B114BC13E4}"/>
    <cellStyle name="Normal 2_13 -M &amp; E " xfId="19" xr:uid="{28D275E3-5952-4762-8ACE-0B4B60BC1E33}"/>
    <cellStyle name="Normal 3" xfId="3" xr:uid="{00000000-0005-0000-0000-000006000000}"/>
    <cellStyle name="Normal 3 2" xfId="21" xr:uid="{1752A646-A9F1-47F9-993C-8A47C605FBE2}"/>
    <cellStyle name="Normal 3 3" xfId="20" xr:uid="{E808059D-FE80-433E-93A1-9B61068C6E69}"/>
    <cellStyle name="Normal 3_13 -M &amp; E " xfId="22" xr:uid="{538D846F-B293-4FF0-A8F6-0487CFDBF9C5}"/>
    <cellStyle name="Normal 4" xfId="4" xr:uid="{00000000-0005-0000-0000-000007000000}"/>
    <cellStyle name="Normal 4 2" xfId="7" xr:uid="{00000000-0005-0000-0000-000008000000}"/>
    <cellStyle name="Normal 4_Section 10" xfId="23" xr:uid="{AEA93E9C-5395-4738-A15A-1F5EC6337635}"/>
    <cellStyle name="Normal 5" xfId="8" xr:uid="{00000000-0005-0000-0000-000009000000}"/>
    <cellStyle name="Normal 5 2" xfId="25" xr:uid="{B786F83E-26AB-49FE-A389-45E215707214}"/>
    <cellStyle name="Normal 5 3" xfId="24" xr:uid="{12B01198-C1E2-4F29-94A6-D4624A15F984}"/>
    <cellStyle name="Normal 5_Section 10" xfId="26" xr:uid="{D223C10F-71C3-4ABD-B6BE-ABA8A71808DF}"/>
    <cellStyle name="Normal 6" xfId="27" xr:uid="{0AC313D6-F169-49DE-A3B5-E5CB5B6EEFE6}"/>
    <cellStyle name="Normal 7" xfId="28" xr:uid="{42137DD7-2208-4937-871E-F2D73FC93C19}"/>
    <cellStyle name="Normal 8" xfId="29" xr:uid="{FA3F9DA7-1496-45AC-989F-894F7905F991}"/>
    <cellStyle name="Normal 9" xfId="30" xr:uid="{520845D6-043F-4A05-B2F1-A693DD6C46EE}"/>
    <cellStyle name="Normal_ECP ALL SECTORS" xfId="5" xr:uid="{00000000-0005-0000-0000-00000A000000}"/>
    <cellStyle name="Percent" xfId="39" builtinId="5"/>
    <cellStyle name="Percent 2" xfId="6" xr:uid="{00000000-0005-0000-0000-00000C000000}"/>
    <cellStyle name="Percent 2 2" xfId="32" xr:uid="{74247A06-F297-4D14-B07B-A48B5D82B1A4}"/>
    <cellStyle name="Percent 2 3" xfId="31" xr:uid="{2C93F4B9-986A-4BC7-B6B6-AD09B50109D4}"/>
    <cellStyle name="Percent 3" xfId="33" xr:uid="{DA122F3D-96CF-468E-94A2-AA5314A405D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B0F0"/>
  </sheetPr>
  <dimension ref="A1:F26"/>
  <sheetViews>
    <sheetView view="pageBreakPreview" zoomScaleNormal="100" zoomScaleSheetLayoutView="100" workbookViewId="0">
      <selection activeCell="C6" sqref="C6"/>
    </sheetView>
  </sheetViews>
  <sheetFormatPr defaultColWidth="9" defaultRowHeight="18" customHeight="1" x14ac:dyDescent="0.2"/>
  <cols>
    <col min="1" max="1" width="3.125" style="1" customWidth="1"/>
    <col min="2" max="2" width="4.5" style="1" customWidth="1"/>
    <col min="3" max="3" width="51.875" style="1" customWidth="1"/>
    <col min="4" max="4" width="3.125" style="25" customWidth="1"/>
    <col min="5" max="5" width="11.125" style="52" customWidth="1"/>
    <col min="6" max="6" width="5.25" style="26" customWidth="1"/>
    <col min="7" max="8" width="9.125" style="1" bestFit="1" customWidth="1"/>
    <col min="9" max="16384" width="9" style="1"/>
  </cols>
  <sheetData>
    <row r="1" spans="1:6" ht="10.5" x14ac:dyDescent="0.2">
      <c r="E1" s="53"/>
    </row>
    <row r="2" spans="1:6" ht="12.75" x14ac:dyDescent="0.2">
      <c r="A2" s="30" t="s">
        <v>134</v>
      </c>
      <c r="B2" s="2"/>
    </row>
    <row r="3" spans="1:6" ht="12.75" x14ac:dyDescent="0.2">
      <c r="A3" s="30"/>
      <c r="E3" s="53"/>
    </row>
    <row r="4" spans="1:6" ht="12.75" x14ac:dyDescent="0.2">
      <c r="A4" s="30" t="s">
        <v>19</v>
      </c>
      <c r="B4" s="2"/>
    </row>
    <row r="5" spans="1:6" ht="10.5" x14ac:dyDescent="0.2">
      <c r="A5" s="2"/>
      <c r="B5" s="2"/>
    </row>
    <row r="6" spans="1:6" ht="10.5" x14ac:dyDescent="0.2">
      <c r="E6" s="53"/>
    </row>
    <row r="7" spans="1:6" ht="23.1" customHeight="1" x14ac:dyDescent="0.2">
      <c r="B7" s="22" t="s">
        <v>22</v>
      </c>
      <c r="D7" s="27"/>
      <c r="E7" s="54" t="s">
        <v>0</v>
      </c>
      <c r="F7" s="23"/>
    </row>
    <row r="8" spans="1:6" ht="23.1" customHeight="1" x14ac:dyDescent="0.2">
      <c r="C8" s="22"/>
      <c r="D8" s="27"/>
      <c r="F8" s="24"/>
    </row>
    <row r="9" spans="1:6" ht="23.1" customHeight="1" x14ac:dyDescent="0.2">
      <c r="A9" s="25">
        <v>1</v>
      </c>
      <c r="B9" s="1" t="s">
        <v>5</v>
      </c>
      <c r="E9" s="52">
        <f>'1 Facilitating'!F72</f>
        <v>1000</v>
      </c>
      <c r="F9" s="28"/>
    </row>
    <row r="10" spans="1:6" ht="23.1" customHeight="1" x14ac:dyDescent="0.2">
      <c r="A10" s="25">
        <v>2</v>
      </c>
      <c r="B10" s="1" t="s">
        <v>9</v>
      </c>
      <c r="E10" s="52">
        <f>'2 Substructure'!F95</f>
        <v>0</v>
      </c>
      <c r="F10" s="28"/>
    </row>
    <row r="11" spans="1:6" ht="23.1" customHeight="1" x14ac:dyDescent="0.2">
      <c r="A11" s="25">
        <v>3</v>
      </c>
      <c r="B11" s="1" t="s">
        <v>10</v>
      </c>
      <c r="E11" s="52">
        <f>'3 Superstructure'!F502</f>
        <v>16628</v>
      </c>
      <c r="F11" s="28"/>
    </row>
    <row r="12" spans="1:6" ht="23.1" customHeight="1" x14ac:dyDescent="0.2">
      <c r="A12" s="25">
        <v>4</v>
      </c>
      <c r="B12" s="1" t="s">
        <v>11</v>
      </c>
      <c r="E12" s="52">
        <f>'4 Internal Finishes'!F86</f>
        <v>0</v>
      </c>
      <c r="F12" s="28"/>
    </row>
    <row r="13" spans="1:6" ht="23.1" customHeight="1" x14ac:dyDescent="0.2">
      <c r="A13" s="25">
        <v>5</v>
      </c>
      <c r="B13" s="1" t="s">
        <v>116</v>
      </c>
      <c r="E13" s="52">
        <f>'5 F,F &amp; E'!F239</f>
        <v>26160</v>
      </c>
      <c r="F13" s="28"/>
    </row>
    <row r="14" spans="1:6" ht="23.1" customHeight="1" x14ac:dyDescent="0.2">
      <c r="A14" s="25">
        <v>6</v>
      </c>
      <c r="B14" s="1" t="s">
        <v>28</v>
      </c>
      <c r="E14" s="52">
        <f>'6 M&amp;E Services'!F251</f>
        <v>7900</v>
      </c>
      <c r="F14" s="28"/>
    </row>
    <row r="15" spans="1:6" ht="23.1" customHeight="1" x14ac:dyDescent="0.2">
      <c r="A15" s="25">
        <v>7</v>
      </c>
      <c r="B15" s="1" t="s">
        <v>23</v>
      </c>
      <c r="E15" s="52">
        <f>'7 Drainage'!F232</f>
        <v>0</v>
      </c>
      <c r="F15" s="28"/>
    </row>
    <row r="16" spans="1:6" ht="23.1" customHeight="1" x14ac:dyDescent="0.2">
      <c r="A16" s="25">
        <v>8</v>
      </c>
      <c r="B16" s="1" t="s">
        <v>629</v>
      </c>
      <c r="E16" s="52">
        <f>'8 External Works'!F166</f>
        <v>0</v>
      </c>
      <c r="F16" s="28"/>
    </row>
    <row r="17" spans="1:6" ht="23.1" customHeight="1" x14ac:dyDescent="0.2">
      <c r="A17" s="25">
        <v>9</v>
      </c>
      <c r="B17" s="1" t="s">
        <v>12</v>
      </c>
      <c r="E17" s="52">
        <f>'9 Prelims'!F136</f>
        <v>0</v>
      </c>
      <c r="F17" s="28"/>
    </row>
    <row r="18" spans="1:6" ht="23.1" customHeight="1" x14ac:dyDescent="0.2">
      <c r="A18" s="25">
        <v>10</v>
      </c>
      <c r="B18" s="1" t="s">
        <v>121</v>
      </c>
      <c r="E18" s="52">
        <f>'10 Dayworks'!F68</f>
        <v>48000</v>
      </c>
      <c r="F18" s="28"/>
    </row>
    <row r="19" spans="1:6" ht="23.1" customHeight="1" x14ac:dyDescent="0.2">
      <c r="A19" s="25"/>
      <c r="F19" s="28"/>
    </row>
    <row r="20" spans="1:6" ht="23.1" customHeight="1" x14ac:dyDescent="0.2">
      <c r="A20" s="25"/>
      <c r="B20" s="25"/>
      <c r="C20" s="6" t="s">
        <v>70</v>
      </c>
      <c r="E20" s="55">
        <f>SUM(E7:E19)</f>
        <v>99688</v>
      </c>
      <c r="F20" s="29"/>
    </row>
    <row r="21" spans="1:6" ht="23.1" customHeight="1" x14ac:dyDescent="0.2">
      <c r="A21" s="25"/>
      <c r="B21" s="25"/>
      <c r="C21" s="6"/>
      <c r="E21" s="53"/>
      <c r="F21" s="29"/>
    </row>
    <row r="22" spans="1:6" ht="23.1" customHeight="1" x14ac:dyDescent="0.2">
      <c r="A22" s="25">
        <v>11</v>
      </c>
      <c r="B22" s="1" t="s">
        <v>359</v>
      </c>
      <c r="C22" s="6"/>
      <c r="E22" s="53">
        <f>'11 VE Options'!F63</f>
        <v>0</v>
      </c>
      <c r="F22" s="29"/>
    </row>
    <row r="23" spans="1:6" ht="23.1" customHeight="1" x14ac:dyDescent="0.2">
      <c r="A23" s="25"/>
      <c r="B23" s="25"/>
      <c r="C23" s="6"/>
      <c r="E23" s="53"/>
      <c r="F23" s="29"/>
    </row>
    <row r="24" spans="1:6" ht="23.1" customHeight="1" x14ac:dyDescent="0.2">
      <c r="A24" s="25"/>
      <c r="B24" s="25"/>
      <c r="C24" s="7"/>
      <c r="E24" s="53"/>
      <c r="F24" s="28"/>
    </row>
    <row r="25" spans="1:6" ht="18" customHeight="1" x14ac:dyDescent="0.2">
      <c r="B25" s="1" t="s">
        <v>21</v>
      </c>
    </row>
    <row r="26" spans="1:6" ht="18" customHeight="1" x14ac:dyDescent="0.2">
      <c r="B26" s="151"/>
      <c r="C26" s="150"/>
    </row>
  </sheetData>
  <printOptions horizontalCentered="1"/>
  <pageMargins left="0.23622047244094491" right="0.23622047244094491" top="0.39370078740157483" bottom="0.39370078740157483" header="0.19685039370078741" footer="0.19685039370078741"/>
  <pageSetup paperSize="9" orientation="portrait" r:id="rId1"/>
  <headerFooter>
    <oddFooter>&amp;L&amp;8&amp;A&amp;C&amp;8&amp;P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7A74-DB08-4E2F-91E5-DA30D7BB7EF6}">
  <sheetPr codeName="Sheet4">
    <tabColor rgb="FF00B0F0"/>
  </sheetPr>
  <dimension ref="A1:F167"/>
  <sheetViews>
    <sheetView view="pageBreakPreview" zoomScaleNormal="100" zoomScaleSheetLayoutView="100" workbookViewId="0">
      <selection activeCell="G1" sqref="G1:Q104857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9.875" style="59" customWidth="1"/>
    <col min="6" max="6" width="12.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8</v>
      </c>
      <c r="B6" s="10" t="s">
        <v>69</v>
      </c>
      <c r="C6" s="97"/>
      <c r="D6" s="97"/>
      <c r="E6" s="98"/>
      <c r="F6" s="99"/>
    </row>
    <row r="7" spans="1:6" x14ac:dyDescent="0.2">
      <c r="A7" s="8"/>
      <c r="B7" s="178" t="s">
        <v>815</v>
      </c>
      <c r="C7" s="178"/>
      <c r="D7" s="178"/>
      <c r="E7" s="178"/>
      <c r="F7" s="100"/>
    </row>
    <row r="8" spans="1:6" ht="10.5" customHeight="1" x14ac:dyDescent="0.2">
      <c r="A8" s="8"/>
      <c r="B8" s="173" t="s">
        <v>821</v>
      </c>
      <c r="C8" s="173"/>
      <c r="D8" s="173"/>
      <c r="E8" s="173"/>
      <c r="F8" s="100"/>
    </row>
    <row r="9" spans="1:6" ht="11.25" thickBot="1" x14ac:dyDescent="0.25"/>
    <row r="10" spans="1:6" x14ac:dyDescent="0.2">
      <c r="A10" s="11" t="s">
        <v>132</v>
      </c>
      <c r="B10" s="12" t="s">
        <v>2</v>
      </c>
      <c r="C10" s="13" t="s">
        <v>88</v>
      </c>
      <c r="D10" s="13" t="s">
        <v>87</v>
      </c>
      <c r="E10" s="60" t="s">
        <v>86</v>
      </c>
      <c r="F10" s="61" t="s">
        <v>1</v>
      </c>
    </row>
    <row r="11" spans="1:6" x14ac:dyDescent="0.2">
      <c r="A11" s="15" t="s">
        <v>546</v>
      </c>
      <c r="B11" s="32"/>
      <c r="C11" s="3"/>
      <c r="D11" s="3"/>
      <c r="E11" s="64"/>
      <c r="F11" s="68"/>
    </row>
    <row r="12" spans="1:6" x14ac:dyDescent="0.2">
      <c r="A12" s="15" t="s">
        <v>546</v>
      </c>
      <c r="B12" s="34" t="s">
        <v>880</v>
      </c>
      <c r="C12" s="3"/>
      <c r="D12" s="3"/>
      <c r="E12" s="64"/>
      <c r="F12" s="68" t="str">
        <f t="shared" ref="F12:F53" si="0">IF(C12=0,"",$E12*C12)</f>
        <v/>
      </c>
    </row>
    <row r="13" spans="1:6" x14ac:dyDescent="0.2">
      <c r="A13" s="15" t="s">
        <v>546</v>
      </c>
      <c r="B13" s="32"/>
      <c r="C13" s="3"/>
      <c r="D13" s="3"/>
      <c r="E13" s="64"/>
      <c r="F13" s="68" t="str">
        <f t="shared" si="0"/>
        <v/>
      </c>
    </row>
    <row r="14" spans="1:6" x14ac:dyDescent="0.2">
      <c r="A14" s="15" t="s">
        <v>546</v>
      </c>
      <c r="B14" s="34" t="s">
        <v>638</v>
      </c>
      <c r="C14" s="3"/>
      <c r="D14" s="3"/>
      <c r="E14" s="64"/>
      <c r="F14" s="63" t="str">
        <f t="shared" ref="F14:F51" si="1">IF(C14=0,"",$E14*C14)</f>
        <v/>
      </c>
    </row>
    <row r="15" spans="1:6" x14ac:dyDescent="0.2">
      <c r="A15" s="15" t="s">
        <v>546</v>
      </c>
      <c r="B15" s="32"/>
      <c r="C15" s="3"/>
      <c r="D15" s="3"/>
      <c r="E15" s="64"/>
      <c r="F15" s="63" t="str">
        <f t="shared" si="1"/>
        <v/>
      </c>
    </row>
    <row r="16" spans="1:6" ht="21" x14ac:dyDescent="0.2">
      <c r="A16" s="15">
        <v>1</v>
      </c>
      <c r="B16" s="32" t="s">
        <v>739</v>
      </c>
      <c r="C16" s="3">
        <v>12</v>
      </c>
      <c r="D16" s="4" t="s">
        <v>16</v>
      </c>
      <c r="E16" s="64"/>
      <c r="F16" s="63">
        <f t="shared" si="1"/>
        <v>0</v>
      </c>
    </row>
    <row r="17" spans="1:6" s="133" customFormat="1" ht="5.25" x14ac:dyDescent="0.2">
      <c r="A17" s="130" t="s">
        <v>546</v>
      </c>
      <c r="B17" s="131"/>
      <c r="C17" s="166"/>
      <c r="D17" s="166"/>
      <c r="E17" s="132"/>
      <c r="F17" s="167" t="str">
        <f t="shared" si="1"/>
        <v/>
      </c>
    </row>
    <row r="18" spans="1:6" x14ac:dyDescent="0.2">
      <c r="A18" s="15" t="s">
        <v>546</v>
      </c>
      <c r="B18" s="108" t="s">
        <v>748</v>
      </c>
      <c r="C18" s="3"/>
      <c r="D18" s="3"/>
      <c r="E18" s="64"/>
      <c r="F18" s="63" t="str">
        <f t="shared" ref="F18:F19" si="2">IF(C18=0,"",$E18*C18)</f>
        <v/>
      </c>
    </row>
    <row r="19" spans="1:6" s="133" customFormat="1" ht="5.25" x14ac:dyDescent="0.2">
      <c r="A19" s="130" t="s">
        <v>546</v>
      </c>
      <c r="B19" s="131"/>
      <c r="C19" s="166"/>
      <c r="D19" s="166"/>
      <c r="E19" s="132"/>
      <c r="F19" s="167" t="str">
        <f t="shared" si="2"/>
        <v/>
      </c>
    </row>
    <row r="20" spans="1:6" x14ac:dyDescent="0.2">
      <c r="A20" s="15" t="s">
        <v>546</v>
      </c>
      <c r="B20" s="108" t="s">
        <v>737</v>
      </c>
      <c r="C20" s="3"/>
      <c r="D20" s="3"/>
      <c r="E20" s="64"/>
      <c r="F20" s="63" t="str">
        <f t="shared" si="1"/>
        <v/>
      </c>
    </row>
    <row r="21" spans="1:6" s="133" customFormat="1" ht="5.25" x14ac:dyDescent="0.2">
      <c r="A21" s="130" t="s">
        <v>546</v>
      </c>
      <c r="B21" s="131"/>
      <c r="C21" s="166"/>
      <c r="D21" s="166"/>
      <c r="E21" s="132"/>
      <c r="F21" s="167" t="str">
        <f t="shared" si="1"/>
        <v/>
      </c>
    </row>
    <row r="22" spans="1:6" x14ac:dyDescent="0.2">
      <c r="A22" s="15" t="s">
        <v>546</v>
      </c>
      <c r="B22" s="108" t="s">
        <v>274</v>
      </c>
      <c r="C22" s="3"/>
      <c r="D22" s="3"/>
      <c r="E22" s="64"/>
      <c r="F22" s="63" t="str">
        <f t="shared" si="1"/>
        <v/>
      </c>
    </row>
    <row r="23" spans="1:6" s="133" customFormat="1" ht="5.25" x14ac:dyDescent="0.2">
      <c r="A23" s="130" t="s">
        <v>546</v>
      </c>
      <c r="B23" s="131"/>
      <c r="C23" s="168"/>
      <c r="D23" s="166"/>
      <c r="E23" s="132"/>
      <c r="F23" s="167" t="str">
        <f t="shared" si="1"/>
        <v/>
      </c>
    </row>
    <row r="24" spans="1:6" x14ac:dyDescent="0.2">
      <c r="A24" s="15" t="s">
        <v>546</v>
      </c>
      <c r="B24" s="108" t="s">
        <v>738</v>
      </c>
      <c r="C24" s="3"/>
      <c r="D24" s="3"/>
      <c r="E24" s="64"/>
      <c r="F24" s="63" t="str">
        <f t="shared" si="1"/>
        <v/>
      </c>
    </row>
    <row r="25" spans="1:6" s="133" customFormat="1" ht="5.25" x14ac:dyDescent="0.2">
      <c r="A25" s="130" t="s">
        <v>546</v>
      </c>
      <c r="B25" s="131"/>
      <c r="C25" s="166"/>
      <c r="D25" s="166"/>
      <c r="E25" s="132"/>
      <c r="F25" s="167" t="str">
        <f t="shared" si="1"/>
        <v/>
      </c>
    </row>
    <row r="26" spans="1:6" x14ac:dyDescent="0.2">
      <c r="A26" s="15" t="s">
        <v>546</v>
      </c>
      <c r="B26" s="134" t="s">
        <v>872</v>
      </c>
      <c r="C26" s="3"/>
      <c r="D26" s="3"/>
      <c r="E26" s="64"/>
      <c r="F26" s="63" t="str">
        <f t="shared" si="1"/>
        <v/>
      </c>
    </row>
    <row r="27" spans="1:6" x14ac:dyDescent="0.2">
      <c r="A27" s="15" t="s">
        <v>546</v>
      </c>
      <c r="B27" s="32"/>
      <c r="C27" s="3"/>
      <c r="D27" s="3"/>
      <c r="E27" s="64"/>
      <c r="F27" s="63" t="str">
        <f t="shared" si="1"/>
        <v/>
      </c>
    </row>
    <row r="28" spans="1:6" x14ac:dyDescent="0.2">
      <c r="A28" s="15" t="s">
        <v>546</v>
      </c>
      <c r="B28" s="34" t="s">
        <v>583</v>
      </c>
      <c r="C28" s="3"/>
      <c r="D28" s="3"/>
      <c r="E28" s="64"/>
      <c r="F28" s="63" t="str">
        <f t="shared" si="1"/>
        <v/>
      </c>
    </row>
    <row r="29" spans="1:6" x14ac:dyDescent="0.2">
      <c r="A29" s="15" t="s">
        <v>546</v>
      </c>
      <c r="B29" s="32"/>
      <c r="C29" s="3"/>
      <c r="D29" s="3"/>
      <c r="E29" s="64"/>
      <c r="F29" s="63" t="str">
        <f t="shared" si="1"/>
        <v/>
      </c>
    </row>
    <row r="30" spans="1:6" ht="31.5" x14ac:dyDescent="0.2">
      <c r="A30" s="15">
        <v>2</v>
      </c>
      <c r="B30" s="32" t="s">
        <v>740</v>
      </c>
      <c r="C30" s="3">
        <v>1</v>
      </c>
      <c r="D30" s="3" t="s">
        <v>8</v>
      </c>
      <c r="E30" s="64"/>
      <c r="F30" s="63">
        <f t="shared" si="1"/>
        <v>0</v>
      </c>
    </row>
    <row r="31" spans="1:6" s="133" customFormat="1" ht="5.25" x14ac:dyDescent="0.2">
      <c r="A31" s="130" t="s">
        <v>546</v>
      </c>
      <c r="B31" s="131"/>
      <c r="C31" s="166"/>
      <c r="D31" s="166"/>
      <c r="E31" s="132"/>
      <c r="F31" s="167" t="str">
        <f t="shared" si="1"/>
        <v/>
      </c>
    </row>
    <row r="32" spans="1:6" x14ac:dyDescent="0.2">
      <c r="A32" s="15" t="s">
        <v>546</v>
      </c>
      <c r="B32" s="108" t="s">
        <v>748</v>
      </c>
      <c r="C32" s="3"/>
      <c r="D32" s="3"/>
      <c r="E32" s="64"/>
      <c r="F32" s="63" t="str">
        <f t="shared" si="1"/>
        <v/>
      </c>
    </row>
    <row r="33" spans="1:6" s="133" customFormat="1" ht="5.25" x14ac:dyDescent="0.2">
      <c r="A33" s="130" t="s">
        <v>546</v>
      </c>
      <c r="B33" s="131"/>
      <c r="C33" s="166"/>
      <c r="D33" s="166"/>
      <c r="E33" s="132"/>
      <c r="F33" s="167" t="str">
        <f t="shared" si="1"/>
        <v/>
      </c>
    </row>
    <row r="34" spans="1:6" x14ac:dyDescent="0.2">
      <c r="A34" s="15" t="s">
        <v>546</v>
      </c>
      <c r="B34" s="108" t="s">
        <v>737</v>
      </c>
      <c r="C34" s="3"/>
      <c r="D34" s="3"/>
      <c r="E34" s="64"/>
      <c r="F34" s="63"/>
    </row>
    <row r="35" spans="1:6" s="133" customFormat="1" ht="5.25" x14ac:dyDescent="0.2">
      <c r="A35" s="130" t="s">
        <v>546</v>
      </c>
      <c r="B35" s="131"/>
      <c r="C35" s="166"/>
      <c r="D35" s="166"/>
      <c r="E35" s="132"/>
      <c r="F35" s="167"/>
    </row>
    <row r="36" spans="1:6" x14ac:dyDescent="0.2">
      <c r="A36" s="15" t="s">
        <v>546</v>
      </c>
      <c r="B36" s="108" t="s">
        <v>741</v>
      </c>
      <c r="C36" s="3"/>
      <c r="D36" s="3"/>
      <c r="E36" s="64"/>
      <c r="F36" s="63"/>
    </row>
    <row r="37" spans="1:6" s="133" customFormat="1" ht="5.25" x14ac:dyDescent="0.2">
      <c r="A37" s="130" t="s">
        <v>546</v>
      </c>
      <c r="B37" s="131"/>
      <c r="C37" s="166"/>
      <c r="D37" s="166"/>
      <c r="E37" s="132"/>
      <c r="F37" s="167"/>
    </row>
    <row r="38" spans="1:6" x14ac:dyDescent="0.2">
      <c r="A38" s="15" t="s">
        <v>546</v>
      </c>
      <c r="B38" s="108" t="s">
        <v>873</v>
      </c>
      <c r="C38" s="3"/>
      <c r="D38" s="3"/>
      <c r="E38" s="64"/>
      <c r="F38" s="63"/>
    </row>
    <row r="39" spans="1:6" x14ac:dyDescent="0.2">
      <c r="A39" s="15" t="s">
        <v>546</v>
      </c>
      <c r="B39" s="32"/>
      <c r="C39" s="3"/>
      <c r="D39" s="3"/>
      <c r="E39" s="64"/>
      <c r="F39" s="63"/>
    </row>
    <row r="40" spans="1:6" ht="31.5" x14ac:dyDescent="0.2">
      <c r="A40" s="15">
        <v>3</v>
      </c>
      <c r="B40" s="32" t="s">
        <v>742</v>
      </c>
      <c r="C40" s="3">
        <v>1</v>
      </c>
      <c r="D40" s="3" t="s">
        <v>8</v>
      </c>
      <c r="E40" s="64"/>
      <c r="F40" s="63">
        <f t="shared" ref="F40:F43" si="3">IF(C40=0,"",$E40*C40)</f>
        <v>0</v>
      </c>
    </row>
    <row r="41" spans="1:6" s="133" customFormat="1" ht="5.25" x14ac:dyDescent="0.2">
      <c r="A41" s="130" t="s">
        <v>546</v>
      </c>
      <c r="B41" s="131"/>
      <c r="C41" s="166"/>
      <c r="D41" s="166"/>
      <c r="E41" s="132"/>
      <c r="F41" s="167" t="str">
        <f t="shared" si="3"/>
        <v/>
      </c>
    </row>
    <row r="42" spans="1:6" x14ac:dyDescent="0.2">
      <c r="A42" s="15" t="s">
        <v>546</v>
      </c>
      <c r="B42" s="108" t="s">
        <v>748</v>
      </c>
      <c r="C42" s="3"/>
      <c r="D42" s="3"/>
      <c r="E42" s="64"/>
      <c r="F42" s="63" t="str">
        <f t="shared" si="3"/>
        <v/>
      </c>
    </row>
    <row r="43" spans="1:6" s="133" customFormat="1" ht="5.25" x14ac:dyDescent="0.2">
      <c r="A43" s="130" t="s">
        <v>546</v>
      </c>
      <c r="B43" s="131"/>
      <c r="C43" s="166"/>
      <c r="D43" s="166"/>
      <c r="E43" s="132"/>
      <c r="F43" s="167" t="str">
        <f t="shared" si="3"/>
        <v/>
      </c>
    </row>
    <row r="44" spans="1:6" x14ac:dyDescent="0.2">
      <c r="A44" s="15" t="s">
        <v>546</v>
      </c>
      <c r="B44" s="108" t="s">
        <v>737</v>
      </c>
      <c r="C44" s="3"/>
      <c r="D44" s="3"/>
      <c r="E44" s="64"/>
      <c r="F44" s="63"/>
    </row>
    <row r="45" spans="1:6" s="133" customFormat="1" ht="5.25" x14ac:dyDescent="0.2">
      <c r="A45" s="130" t="s">
        <v>546</v>
      </c>
      <c r="B45" s="131"/>
      <c r="C45" s="166"/>
      <c r="D45" s="166"/>
      <c r="E45" s="132"/>
      <c r="F45" s="167"/>
    </row>
    <row r="46" spans="1:6" x14ac:dyDescent="0.2">
      <c r="A46" s="15" t="s">
        <v>546</v>
      </c>
      <c r="B46" s="108" t="s">
        <v>741</v>
      </c>
      <c r="C46" s="3"/>
      <c r="D46" s="3"/>
      <c r="E46" s="64"/>
      <c r="F46" s="63"/>
    </row>
    <row r="47" spans="1:6" s="133" customFormat="1" ht="5.25" x14ac:dyDescent="0.2">
      <c r="A47" s="130" t="s">
        <v>546</v>
      </c>
      <c r="B47" s="131"/>
      <c r="C47" s="166"/>
      <c r="D47" s="166"/>
      <c r="E47" s="132"/>
      <c r="F47" s="167"/>
    </row>
    <row r="48" spans="1:6" x14ac:dyDescent="0.2">
      <c r="A48" s="15" t="s">
        <v>546</v>
      </c>
      <c r="B48" s="108" t="s">
        <v>874</v>
      </c>
      <c r="C48" s="3"/>
      <c r="D48" s="3"/>
      <c r="E48" s="64"/>
      <c r="F48" s="63"/>
    </row>
    <row r="49" spans="1:6" x14ac:dyDescent="0.2">
      <c r="A49" s="15" t="s">
        <v>546</v>
      </c>
      <c r="B49" s="48"/>
      <c r="C49" s="3"/>
      <c r="D49" s="3"/>
      <c r="E49" s="64"/>
      <c r="F49" s="63"/>
    </row>
    <row r="50" spans="1:6" x14ac:dyDescent="0.2">
      <c r="A50" s="15" t="s">
        <v>546</v>
      </c>
      <c r="B50" s="34" t="s">
        <v>637</v>
      </c>
      <c r="C50" s="3"/>
      <c r="D50" s="3"/>
      <c r="E50" s="64"/>
      <c r="F50" s="63" t="str">
        <f t="shared" si="1"/>
        <v/>
      </c>
    </row>
    <row r="51" spans="1:6" x14ac:dyDescent="0.2">
      <c r="A51" s="15" t="s">
        <v>546</v>
      </c>
      <c r="B51" s="32"/>
      <c r="C51" s="3"/>
      <c r="D51" s="3"/>
      <c r="E51" s="64"/>
      <c r="F51" s="63" t="str">
        <f t="shared" si="1"/>
        <v/>
      </c>
    </row>
    <row r="52" spans="1:6" ht="21" x14ac:dyDescent="0.2">
      <c r="A52" s="15" t="s">
        <v>546</v>
      </c>
      <c r="B52" s="32" t="s">
        <v>231</v>
      </c>
      <c r="C52" s="3"/>
      <c r="D52" s="3"/>
      <c r="E52" s="64"/>
      <c r="F52" s="68" t="str">
        <f t="shared" si="0"/>
        <v/>
      </c>
    </row>
    <row r="53" spans="1:6" x14ac:dyDescent="0.2">
      <c r="A53" s="15" t="s">
        <v>546</v>
      </c>
      <c r="B53" s="32"/>
      <c r="C53" s="3"/>
      <c r="D53" s="3"/>
      <c r="E53" s="64"/>
      <c r="F53" s="68" t="str">
        <f t="shared" si="0"/>
        <v/>
      </c>
    </row>
    <row r="54" spans="1:6" x14ac:dyDescent="0.2">
      <c r="A54" s="15" t="s">
        <v>546</v>
      </c>
      <c r="B54" s="108" t="s">
        <v>587</v>
      </c>
      <c r="C54" s="3"/>
      <c r="D54" s="3"/>
      <c r="E54" s="64"/>
      <c r="F54" s="68" t="s">
        <v>586</v>
      </c>
    </row>
    <row r="55" spans="1:6" x14ac:dyDescent="0.2">
      <c r="A55" s="15" t="s">
        <v>546</v>
      </c>
      <c r="B55" s="32"/>
      <c r="C55" s="3"/>
      <c r="D55" s="3"/>
      <c r="E55" s="64"/>
      <c r="F55" s="68" t="str">
        <f t="shared" ref="F55:F99" si="4">IF(C55=0,"",$E55*C55)</f>
        <v/>
      </c>
    </row>
    <row r="56" spans="1:6" ht="33" customHeight="1" x14ac:dyDescent="0.2">
      <c r="A56" s="56">
        <v>4</v>
      </c>
      <c r="B56" s="108" t="s">
        <v>941</v>
      </c>
      <c r="C56" s="4">
        <v>29</v>
      </c>
      <c r="D56" s="4" t="s">
        <v>16</v>
      </c>
      <c r="E56" s="64"/>
      <c r="F56" s="63">
        <f t="shared" si="4"/>
        <v>0</v>
      </c>
    </row>
    <row r="57" spans="1:6" x14ac:dyDescent="0.2">
      <c r="A57" s="56" t="s">
        <v>546</v>
      </c>
      <c r="B57" s="113"/>
      <c r="C57" s="47"/>
      <c r="D57" s="4"/>
      <c r="E57" s="64"/>
      <c r="F57" s="63" t="str">
        <f t="shared" si="4"/>
        <v/>
      </c>
    </row>
    <row r="58" spans="1:6" x14ac:dyDescent="0.2">
      <c r="A58" s="15">
        <v>5</v>
      </c>
      <c r="B58" s="108" t="s">
        <v>585</v>
      </c>
      <c r="C58" s="3">
        <v>17</v>
      </c>
      <c r="D58" s="3" t="s">
        <v>4</v>
      </c>
      <c r="E58" s="64"/>
      <c r="F58" s="68">
        <f t="shared" si="4"/>
        <v>0</v>
      </c>
    </row>
    <row r="59" spans="1:6" x14ac:dyDescent="0.2">
      <c r="A59" s="15" t="s">
        <v>546</v>
      </c>
      <c r="B59" s="32"/>
      <c r="C59" s="3"/>
      <c r="D59" s="3"/>
      <c r="E59" s="64"/>
      <c r="F59" s="68" t="str">
        <f t="shared" si="4"/>
        <v/>
      </c>
    </row>
    <row r="60" spans="1:6" ht="21" x14ac:dyDescent="0.2">
      <c r="A60" s="56">
        <v>6</v>
      </c>
      <c r="B60" s="104" t="s">
        <v>489</v>
      </c>
      <c r="C60" s="4">
        <v>1</v>
      </c>
      <c r="D60" s="4" t="s">
        <v>8</v>
      </c>
      <c r="E60" s="64"/>
      <c r="F60" s="63">
        <f t="shared" si="4"/>
        <v>0</v>
      </c>
    </row>
    <row r="61" spans="1:6" x14ac:dyDescent="0.2">
      <c r="A61" s="56" t="s">
        <v>546</v>
      </c>
      <c r="B61" s="113"/>
      <c r="C61" s="4"/>
      <c r="D61" s="4"/>
      <c r="E61" s="64"/>
      <c r="F61" s="63" t="str">
        <f t="shared" si="4"/>
        <v/>
      </c>
    </row>
    <row r="62" spans="1:6" ht="21" x14ac:dyDescent="0.2">
      <c r="A62" s="56">
        <v>7</v>
      </c>
      <c r="B62" s="113" t="s">
        <v>491</v>
      </c>
      <c r="C62" s="4">
        <v>1</v>
      </c>
      <c r="D62" s="4" t="s">
        <v>8</v>
      </c>
      <c r="E62" s="64"/>
      <c r="F62" s="63">
        <f t="shared" si="4"/>
        <v>0</v>
      </c>
    </row>
    <row r="63" spans="1:6" x14ac:dyDescent="0.2">
      <c r="A63" s="56" t="s">
        <v>546</v>
      </c>
      <c r="B63" s="113"/>
      <c r="C63" s="4"/>
      <c r="D63" s="4"/>
      <c r="E63" s="64"/>
      <c r="F63" s="63" t="str">
        <f t="shared" si="4"/>
        <v/>
      </c>
    </row>
    <row r="64" spans="1:6" x14ac:dyDescent="0.2">
      <c r="A64" s="15">
        <v>8</v>
      </c>
      <c r="B64" s="108" t="s">
        <v>230</v>
      </c>
      <c r="C64" s="3">
        <v>17</v>
      </c>
      <c r="D64" s="3" t="s">
        <v>4</v>
      </c>
      <c r="E64" s="64"/>
      <c r="F64" s="63">
        <f t="shared" si="4"/>
        <v>0</v>
      </c>
    </row>
    <row r="65" spans="1:6" x14ac:dyDescent="0.2">
      <c r="A65" s="15" t="s">
        <v>546</v>
      </c>
      <c r="B65" s="32"/>
      <c r="C65" s="3"/>
      <c r="D65" s="3"/>
      <c r="E65" s="64"/>
      <c r="F65" s="63" t="str">
        <f t="shared" si="4"/>
        <v/>
      </c>
    </row>
    <row r="66" spans="1:6" ht="31.5" x14ac:dyDescent="0.2">
      <c r="A66" s="15" t="s">
        <v>546</v>
      </c>
      <c r="B66" s="32" t="s">
        <v>584</v>
      </c>
      <c r="C66" s="3"/>
      <c r="D66" s="3"/>
      <c r="E66" s="64"/>
      <c r="F66" s="63" t="str">
        <f t="shared" si="4"/>
        <v/>
      </c>
    </row>
    <row r="67" spans="1:6" x14ac:dyDescent="0.2">
      <c r="A67" s="15" t="s">
        <v>546</v>
      </c>
      <c r="B67" s="32"/>
      <c r="C67" s="3"/>
      <c r="D67" s="3"/>
      <c r="E67" s="64"/>
      <c r="F67" s="63" t="str">
        <f t="shared" si="4"/>
        <v/>
      </c>
    </row>
    <row r="68" spans="1:6" x14ac:dyDescent="0.2">
      <c r="A68" s="15">
        <v>9</v>
      </c>
      <c r="B68" s="134" t="s">
        <v>232</v>
      </c>
      <c r="C68" s="3">
        <v>15</v>
      </c>
      <c r="D68" s="3" t="s">
        <v>4</v>
      </c>
      <c r="E68" s="64"/>
      <c r="F68" s="63">
        <f t="shared" si="4"/>
        <v>0</v>
      </c>
    </row>
    <row r="69" spans="1:6" x14ac:dyDescent="0.2">
      <c r="A69" s="15" t="s">
        <v>546</v>
      </c>
      <c r="B69" s="108"/>
      <c r="C69" s="3"/>
      <c r="D69" s="3"/>
      <c r="E69" s="64"/>
      <c r="F69" s="63" t="str">
        <f t="shared" si="4"/>
        <v/>
      </c>
    </row>
    <row r="70" spans="1:6" ht="21" x14ac:dyDescent="0.2">
      <c r="A70" s="15">
        <v>10</v>
      </c>
      <c r="B70" s="108" t="s">
        <v>334</v>
      </c>
      <c r="C70" s="3">
        <v>17</v>
      </c>
      <c r="D70" s="3" t="s">
        <v>4</v>
      </c>
      <c r="E70" s="64"/>
      <c r="F70" s="63">
        <f t="shared" si="4"/>
        <v>0</v>
      </c>
    </row>
    <row r="71" spans="1:6" x14ac:dyDescent="0.2">
      <c r="A71" s="15" t="s">
        <v>546</v>
      </c>
      <c r="B71" s="32"/>
      <c r="C71" s="3"/>
      <c r="D71" s="3"/>
      <c r="E71" s="64"/>
      <c r="F71" s="63" t="str">
        <f t="shared" si="4"/>
        <v/>
      </c>
    </row>
    <row r="72" spans="1:6" x14ac:dyDescent="0.2">
      <c r="A72" s="15" t="s">
        <v>546</v>
      </c>
      <c r="B72" s="34" t="s">
        <v>210</v>
      </c>
      <c r="C72" s="3"/>
      <c r="D72" s="3"/>
      <c r="E72" s="64"/>
      <c r="F72" s="63" t="str">
        <f t="shared" si="4"/>
        <v/>
      </c>
    </row>
    <row r="73" spans="1:6" x14ac:dyDescent="0.2">
      <c r="A73" s="15" t="s">
        <v>546</v>
      </c>
      <c r="B73" s="32"/>
      <c r="C73" s="3"/>
      <c r="D73" s="3"/>
      <c r="E73" s="64"/>
      <c r="F73" s="63" t="str">
        <f t="shared" si="4"/>
        <v/>
      </c>
    </row>
    <row r="74" spans="1:6" ht="21" x14ac:dyDescent="0.2">
      <c r="A74" s="15">
        <v>11</v>
      </c>
      <c r="B74" s="32" t="s">
        <v>743</v>
      </c>
      <c r="C74" s="4">
        <v>23</v>
      </c>
      <c r="D74" s="4" t="s">
        <v>16</v>
      </c>
      <c r="E74" s="64"/>
      <c r="F74" s="63">
        <f t="shared" si="4"/>
        <v>0</v>
      </c>
    </row>
    <row r="75" spans="1:6" s="133" customFormat="1" ht="5.25" x14ac:dyDescent="0.2">
      <c r="A75" s="130" t="s">
        <v>546</v>
      </c>
      <c r="B75" s="131"/>
      <c r="C75" s="166"/>
      <c r="D75" s="166"/>
      <c r="E75" s="132"/>
      <c r="F75" s="167" t="str">
        <f t="shared" si="4"/>
        <v/>
      </c>
    </row>
    <row r="76" spans="1:6" x14ac:dyDescent="0.2">
      <c r="A76" s="15" t="s">
        <v>546</v>
      </c>
      <c r="B76" s="108" t="s">
        <v>748</v>
      </c>
      <c r="C76" s="3"/>
      <c r="D76" s="3"/>
      <c r="E76" s="64"/>
      <c r="F76" s="63" t="str">
        <f t="shared" si="4"/>
        <v/>
      </c>
    </row>
    <row r="77" spans="1:6" s="133" customFormat="1" ht="5.25" x14ac:dyDescent="0.2">
      <c r="A77" s="130" t="s">
        <v>546</v>
      </c>
      <c r="B77" s="131"/>
      <c r="C77" s="166"/>
      <c r="D77" s="166"/>
      <c r="E77" s="132"/>
      <c r="F77" s="167" t="str">
        <f t="shared" si="4"/>
        <v/>
      </c>
    </row>
    <row r="78" spans="1:6" x14ac:dyDescent="0.2">
      <c r="A78" s="15" t="s">
        <v>546</v>
      </c>
      <c r="B78" s="108" t="s">
        <v>737</v>
      </c>
      <c r="C78" s="3"/>
      <c r="D78" s="3"/>
      <c r="E78" s="64"/>
      <c r="F78" s="63" t="str">
        <f t="shared" si="4"/>
        <v/>
      </c>
    </row>
    <row r="79" spans="1:6" s="133" customFormat="1" ht="5.25" x14ac:dyDescent="0.2">
      <c r="A79" s="130" t="s">
        <v>546</v>
      </c>
      <c r="B79" s="131"/>
      <c r="C79" s="166"/>
      <c r="D79" s="166"/>
      <c r="E79" s="132"/>
      <c r="F79" s="167" t="str">
        <f t="shared" si="4"/>
        <v/>
      </c>
    </row>
    <row r="80" spans="1:6" x14ac:dyDescent="0.2">
      <c r="A80" s="15" t="s">
        <v>546</v>
      </c>
      <c r="B80" s="108" t="s">
        <v>274</v>
      </c>
      <c r="C80" s="3"/>
      <c r="D80" s="3"/>
      <c r="E80" s="64"/>
      <c r="F80" s="63" t="str">
        <f t="shared" si="4"/>
        <v/>
      </c>
    </row>
    <row r="81" spans="1:6" s="133" customFormat="1" ht="5.25" x14ac:dyDescent="0.2">
      <c r="A81" s="130" t="s">
        <v>546</v>
      </c>
      <c r="B81" s="131"/>
      <c r="C81" s="168"/>
      <c r="D81" s="166"/>
      <c r="E81" s="132"/>
      <c r="F81" s="167" t="str">
        <f t="shared" si="4"/>
        <v/>
      </c>
    </row>
    <row r="82" spans="1:6" x14ac:dyDescent="0.2">
      <c r="A82" s="15" t="s">
        <v>546</v>
      </c>
      <c r="B82" s="108" t="s">
        <v>738</v>
      </c>
      <c r="C82" s="3"/>
      <c r="D82" s="3"/>
      <c r="E82" s="64"/>
      <c r="F82" s="63" t="str">
        <f t="shared" si="4"/>
        <v/>
      </c>
    </row>
    <row r="83" spans="1:6" s="133" customFormat="1" ht="5.25" x14ac:dyDescent="0.2">
      <c r="A83" s="130" t="s">
        <v>546</v>
      </c>
      <c r="B83" s="131"/>
      <c r="C83" s="166"/>
      <c r="D83" s="166"/>
      <c r="E83" s="132"/>
      <c r="F83" s="167" t="str">
        <f t="shared" si="4"/>
        <v/>
      </c>
    </row>
    <row r="84" spans="1:6" x14ac:dyDescent="0.2">
      <c r="A84" s="15" t="s">
        <v>546</v>
      </c>
      <c r="B84" s="134" t="s">
        <v>872</v>
      </c>
      <c r="C84" s="3"/>
      <c r="D84" s="3"/>
      <c r="E84" s="64"/>
      <c r="F84" s="63" t="str">
        <f t="shared" si="4"/>
        <v/>
      </c>
    </row>
    <row r="85" spans="1:6" x14ac:dyDescent="0.2">
      <c r="A85" s="15" t="s">
        <v>546</v>
      </c>
      <c r="B85" s="32"/>
      <c r="C85" s="3"/>
      <c r="D85" s="3"/>
      <c r="E85" s="64"/>
      <c r="F85" s="63" t="str">
        <f t="shared" si="4"/>
        <v/>
      </c>
    </row>
    <row r="86" spans="1:6" ht="33" customHeight="1" x14ac:dyDescent="0.2">
      <c r="A86" s="15">
        <v>12</v>
      </c>
      <c r="B86" s="32" t="s">
        <v>744</v>
      </c>
      <c r="C86" s="3">
        <v>1</v>
      </c>
      <c r="D86" s="3" t="s">
        <v>8</v>
      </c>
      <c r="E86" s="64"/>
      <c r="F86" s="63">
        <f t="shared" si="4"/>
        <v>0</v>
      </c>
    </row>
    <row r="87" spans="1:6" x14ac:dyDescent="0.2">
      <c r="A87" s="15" t="s">
        <v>546</v>
      </c>
      <c r="B87" s="32"/>
      <c r="C87" s="3"/>
      <c r="D87" s="3"/>
      <c r="E87" s="64"/>
      <c r="F87" s="63" t="str">
        <f t="shared" si="4"/>
        <v/>
      </c>
    </row>
    <row r="88" spans="1:6" x14ac:dyDescent="0.2">
      <c r="A88" s="15" t="s">
        <v>546</v>
      </c>
      <c r="B88" s="34" t="s">
        <v>17</v>
      </c>
      <c r="C88" s="3"/>
      <c r="D88" s="3"/>
      <c r="E88" s="64"/>
      <c r="F88" s="63" t="str">
        <f t="shared" si="4"/>
        <v/>
      </c>
    </row>
    <row r="89" spans="1:6" x14ac:dyDescent="0.2">
      <c r="A89" s="15" t="s">
        <v>546</v>
      </c>
      <c r="B89" s="32"/>
      <c r="C89" s="3"/>
      <c r="D89" s="3"/>
      <c r="E89" s="64"/>
      <c r="F89" s="63" t="str">
        <f t="shared" si="4"/>
        <v/>
      </c>
    </row>
    <row r="90" spans="1:6" x14ac:dyDescent="0.2">
      <c r="A90" s="15" t="s">
        <v>546</v>
      </c>
      <c r="B90" s="34" t="s">
        <v>128</v>
      </c>
      <c r="C90" s="3"/>
      <c r="D90" s="3"/>
      <c r="E90" s="64"/>
      <c r="F90" s="63" t="str">
        <f t="shared" ref="F90:F91" si="5">IF(C90=0,"",$E90*C90)</f>
        <v/>
      </c>
    </row>
    <row r="91" spans="1:6" x14ac:dyDescent="0.2">
      <c r="A91" s="15" t="s">
        <v>546</v>
      </c>
      <c r="B91" s="32"/>
      <c r="C91" s="3"/>
      <c r="D91" s="3"/>
      <c r="E91" s="64"/>
      <c r="F91" s="63" t="str">
        <f t="shared" si="5"/>
        <v/>
      </c>
    </row>
    <row r="92" spans="1:6" ht="42.75" customHeight="1" x14ac:dyDescent="0.2">
      <c r="A92" s="15">
        <v>13</v>
      </c>
      <c r="B92" s="32" t="s">
        <v>530</v>
      </c>
      <c r="C92" s="3">
        <v>1</v>
      </c>
      <c r="D92" s="3" t="s">
        <v>8</v>
      </c>
      <c r="E92" s="64"/>
      <c r="F92" s="68">
        <f>IF(C92=0,"",$E92*C92)</f>
        <v>0</v>
      </c>
    </row>
    <row r="93" spans="1:6" x14ac:dyDescent="0.2">
      <c r="A93" s="15" t="s">
        <v>546</v>
      </c>
      <c r="B93" s="32"/>
      <c r="C93" s="3"/>
      <c r="D93" s="3"/>
      <c r="E93" s="64"/>
      <c r="F93" s="68" t="str">
        <f>IF(C93=0,"",$E93*C93)</f>
        <v/>
      </c>
    </row>
    <row r="94" spans="1:6" ht="31.5" x14ac:dyDescent="0.2">
      <c r="A94" s="15">
        <v>14</v>
      </c>
      <c r="B94" s="32" t="s">
        <v>531</v>
      </c>
      <c r="C94" s="3">
        <v>1</v>
      </c>
      <c r="D94" s="3" t="s">
        <v>8</v>
      </c>
      <c r="E94" s="64"/>
      <c r="F94" s="68">
        <f>IF(C94=0,"",$E94*C94)</f>
        <v>0</v>
      </c>
    </row>
    <row r="95" spans="1:6" x14ac:dyDescent="0.2">
      <c r="A95" s="15" t="s">
        <v>546</v>
      </c>
      <c r="B95" s="32"/>
      <c r="C95" s="3"/>
      <c r="D95" s="3"/>
      <c r="E95" s="64"/>
      <c r="F95" s="68" t="str">
        <f>IF(C95=0,"",$E95*C95)</f>
        <v/>
      </c>
    </row>
    <row r="96" spans="1:6" x14ac:dyDescent="0.2">
      <c r="A96" s="15" t="s">
        <v>546</v>
      </c>
      <c r="B96" s="34" t="s">
        <v>865</v>
      </c>
      <c r="C96" s="3"/>
      <c r="D96" s="3"/>
      <c r="E96" s="64"/>
      <c r="F96" s="63" t="str">
        <f t="shared" si="4"/>
        <v/>
      </c>
    </row>
    <row r="97" spans="1:6" x14ac:dyDescent="0.2">
      <c r="A97" s="15" t="s">
        <v>546</v>
      </c>
      <c r="B97" s="32"/>
      <c r="C97" s="3"/>
      <c r="D97" s="3"/>
      <c r="E97" s="64"/>
      <c r="F97" s="63" t="str">
        <f t="shared" si="4"/>
        <v/>
      </c>
    </row>
    <row r="98" spans="1:6" x14ac:dyDescent="0.2">
      <c r="A98" s="15">
        <v>15</v>
      </c>
      <c r="B98" s="32" t="s">
        <v>862</v>
      </c>
      <c r="C98" s="3">
        <v>45</v>
      </c>
      <c r="D98" s="3" t="s">
        <v>32</v>
      </c>
      <c r="E98" s="64"/>
      <c r="F98" s="63">
        <f t="shared" si="4"/>
        <v>0</v>
      </c>
    </row>
    <row r="99" spans="1:6" x14ac:dyDescent="0.2">
      <c r="A99" s="15" t="s">
        <v>546</v>
      </c>
      <c r="B99" s="32"/>
      <c r="C99" s="3"/>
      <c r="D99" s="3"/>
      <c r="E99" s="64"/>
      <c r="F99" s="63" t="str">
        <f t="shared" si="4"/>
        <v/>
      </c>
    </row>
    <row r="100" spans="1:6" x14ac:dyDescent="0.2">
      <c r="A100" s="56">
        <v>16</v>
      </c>
      <c r="B100" s="108" t="s">
        <v>130</v>
      </c>
      <c r="C100" s="3">
        <f>C98</f>
        <v>45</v>
      </c>
      <c r="D100" s="3" t="s">
        <v>32</v>
      </c>
      <c r="E100" s="64"/>
      <c r="F100" s="63">
        <f t="shared" ref="F100:F101" si="6">IF(C100=0,"",$E100*C100)</f>
        <v>0</v>
      </c>
    </row>
    <row r="101" spans="1:6" x14ac:dyDescent="0.2">
      <c r="A101" s="56" t="s">
        <v>546</v>
      </c>
      <c r="B101" s="32"/>
      <c r="C101" s="3"/>
      <c r="D101" s="3"/>
      <c r="E101" s="64"/>
      <c r="F101" s="63" t="str">
        <f t="shared" si="6"/>
        <v/>
      </c>
    </row>
    <row r="102" spans="1:6" x14ac:dyDescent="0.2">
      <c r="A102" s="15" t="s">
        <v>546</v>
      </c>
      <c r="B102" s="160" t="s">
        <v>582</v>
      </c>
      <c r="C102" s="3"/>
      <c r="D102" s="3"/>
      <c r="E102" s="64"/>
      <c r="F102" s="63" t="str">
        <f t="shared" ref="F102:F110" si="7">IF(C102=0,"",$E102*C102)</f>
        <v/>
      </c>
    </row>
    <row r="103" spans="1:6" x14ac:dyDescent="0.2">
      <c r="A103" s="15" t="s">
        <v>546</v>
      </c>
      <c r="B103" s="32"/>
      <c r="C103" s="3"/>
      <c r="D103" s="3"/>
      <c r="E103" s="64"/>
      <c r="F103" s="63" t="str">
        <f t="shared" si="7"/>
        <v/>
      </c>
    </row>
    <row r="104" spans="1:6" ht="21" x14ac:dyDescent="0.2">
      <c r="A104" s="15">
        <v>17</v>
      </c>
      <c r="B104" s="108" t="s">
        <v>856</v>
      </c>
      <c r="C104" s="3">
        <v>250</v>
      </c>
      <c r="D104" s="3" t="s">
        <v>16</v>
      </c>
      <c r="E104" s="64"/>
      <c r="F104" s="63">
        <f t="shared" si="7"/>
        <v>0</v>
      </c>
    </row>
    <row r="105" spans="1:6" x14ac:dyDescent="0.2">
      <c r="A105" s="15" t="s">
        <v>546</v>
      </c>
      <c r="B105" s="32"/>
      <c r="C105" s="3"/>
      <c r="D105" s="3"/>
      <c r="E105" s="64"/>
      <c r="F105" s="63" t="str">
        <f t="shared" si="7"/>
        <v/>
      </c>
    </row>
    <row r="106" spans="1:6" x14ac:dyDescent="0.2">
      <c r="A106" s="15">
        <v>18</v>
      </c>
      <c r="B106" s="108" t="s">
        <v>854</v>
      </c>
      <c r="C106" s="3">
        <v>250</v>
      </c>
      <c r="D106" s="3" t="s">
        <v>16</v>
      </c>
      <c r="E106" s="64"/>
      <c r="F106" s="63">
        <f t="shared" si="7"/>
        <v>0</v>
      </c>
    </row>
    <row r="107" spans="1:6" x14ac:dyDescent="0.2">
      <c r="A107" s="15" t="s">
        <v>546</v>
      </c>
      <c r="B107" s="108"/>
      <c r="C107" s="3"/>
      <c r="D107" s="3"/>
      <c r="E107" s="64"/>
      <c r="F107" s="63" t="str">
        <f t="shared" si="7"/>
        <v/>
      </c>
    </row>
    <row r="108" spans="1:6" x14ac:dyDescent="0.2">
      <c r="A108" s="15">
        <v>19</v>
      </c>
      <c r="B108" s="108" t="s">
        <v>855</v>
      </c>
      <c r="C108" s="3">
        <v>250</v>
      </c>
      <c r="D108" s="3" t="s">
        <v>16</v>
      </c>
      <c r="E108" s="64"/>
      <c r="F108" s="63">
        <f t="shared" si="7"/>
        <v>0</v>
      </c>
    </row>
    <row r="109" spans="1:6" x14ac:dyDescent="0.2">
      <c r="A109" s="15" t="s">
        <v>546</v>
      </c>
      <c r="B109" s="108"/>
      <c r="C109" s="3"/>
      <c r="D109" s="3"/>
      <c r="E109" s="64"/>
      <c r="F109" s="63" t="str">
        <f t="shared" si="7"/>
        <v/>
      </c>
    </row>
    <row r="110" spans="1:6" ht="21" x14ac:dyDescent="0.2">
      <c r="A110" s="15">
        <v>20</v>
      </c>
      <c r="B110" s="108" t="s">
        <v>633</v>
      </c>
      <c r="C110" s="3">
        <v>1</v>
      </c>
      <c r="D110" s="3" t="s">
        <v>8</v>
      </c>
      <c r="E110" s="64"/>
      <c r="F110" s="63">
        <f t="shared" si="7"/>
        <v>0</v>
      </c>
    </row>
    <row r="111" spans="1:6" x14ac:dyDescent="0.2">
      <c r="A111" s="15" t="s">
        <v>546</v>
      </c>
      <c r="B111" s="32"/>
      <c r="C111" s="3"/>
      <c r="D111" s="3"/>
      <c r="E111" s="64"/>
      <c r="F111" s="63"/>
    </row>
    <row r="112" spans="1:6" x14ac:dyDescent="0.2">
      <c r="A112" s="15" t="s">
        <v>546</v>
      </c>
      <c r="B112" s="34" t="s">
        <v>867</v>
      </c>
      <c r="C112" s="3"/>
      <c r="D112" s="3"/>
      <c r="E112" s="64"/>
      <c r="F112" s="63"/>
    </row>
    <row r="113" spans="1:6" x14ac:dyDescent="0.2">
      <c r="A113" s="15" t="s">
        <v>546</v>
      </c>
      <c r="B113" s="32"/>
      <c r="C113" s="3"/>
      <c r="D113" s="3"/>
      <c r="E113" s="64"/>
      <c r="F113" s="63"/>
    </row>
    <row r="114" spans="1:6" x14ac:dyDescent="0.2">
      <c r="A114" s="15">
        <v>21</v>
      </c>
      <c r="B114" s="32" t="s">
        <v>866</v>
      </c>
      <c r="C114" s="3">
        <v>36</v>
      </c>
      <c r="D114" s="3" t="s">
        <v>32</v>
      </c>
      <c r="E114" s="64"/>
      <c r="F114" s="63">
        <f>IF(C114=0,"",$E114*C114)</f>
        <v>0</v>
      </c>
    </row>
    <row r="115" spans="1:6" x14ac:dyDescent="0.2">
      <c r="A115" s="15" t="s">
        <v>546</v>
      </c>
      <c r="B115" s="32"/>
      <c r="C115" s="3"/>
      <c r="D115" s="3"/>
      <c r="E115" s="64"/>
      <c r="F115" s="63" t="str">
        <f>IF(C115=0,"",$E115*C115)</f>
        <v/>
      </c>
    </row>
    <row r="116" spans="1:6" x14ac:dyDescent="0.2">
      <c r="A116" s="56">
        <v>22</v>
      </c>
      <c r="B116" s="108" t="s">
        <v>130</v>
      </c>
      <c r="C116" s="3">
        <f>C114</f>
        <v>36</v>
      </c>
      <c r="D116" s="3" t="s">
        <v>32</v>
      </c>
      <c r="E116" s="64"/>
      <c r="F116" s="63">
        <f>IF(C116=0,"",$E116*C116)</f>
        <v>0</v>
      </c>
    </row>
    <row r="117" spans="1:6" x14ac:dyDescent="0.2">
      <c r="A117" s="56" t="s">
        <v>546</v>
      </c>
      <c r="B117" s="32"/>
      <c r="C117" s="3"/>
      <c r="D117" s="3"/>
      <c r="E117" s="64"/>
      <c r="F117" s="63" t="str">
        <f>IF(C117=0,"",$E117*C117)</f>
        <v/>
      </c>
    </row>
    <row r="118" spans="1:6" ht="31.5" x14ac:dyDescent="0.2">
      <c r="A118" s="15">
        <v>23</v>
      </c>
      <c r="B118" s="32" t="s">
        <v>884</v>
      </c>
      <c r="C118" s="3">
        <v>69</v>
      </c>
      <c r="D118" s="3" t="s">
        <v>4</v>
      </c>
      <c r="E118" s="64"/>
      <c r="F118" s="68">
        <f t="shared" ref="F118:F122" si="8">IF(C118=0,"",$E118*C118)</f>
        <v>0</v>
      </c>
    </row>
    <row r="119" spans="1:6" ht="21" x14ac:dyDescent="0.2">
      <c r="A119" s="15" t="s">
        <v>546</v>
      </c>
      <c r="B119" s="39" t="s">
        <v>851</v>
      </c>
      <c r="C119" s="3"/>
      <c r="D119" s="3"/>
      <c r="E119" s="64"/>
      <c r="F119" s="68" t="str">
        <f t="shared" si="8"/>
        <v/>
      </c>
    </row>
    <row r="120" spans="1:6" x14ac:dyDescent="0.2">
      <c r="A120" s="15" t="s">
        <v>546</v>
      </c>
      <c r="B120" s="32"/>
      <c r="C120" s="3"/>
      <c r="D120" s="3"/>
      <c r="E120" s="64"/>
      <c r="F120" s="68" t="str">
        <f t="shared" si="8"/>
        <v/>
      </c>
    </row>
    <row r="121" spans="1:6" ht="13.5" customHeight="1" x14ac:dyDescent="0.2">
      <c r="A121" s="15">
        <v>24</v>
      </c>
      <c r="B121" s="32" t="s">
        <v>885</v>
      </c>
      <c r="C121" s="3">
        <v>36</v>
      </c>
      <c r="D121" s="3" t="s">
        <v>32</v>
      </c>
      <c r="E121" s="64"/>
      <c r="F121" s="68">
        <f t="shared" si="8"/>
        <v>0</v>
      </c>
    </row>
    <row r="122" spans="1:6" x14ac:dyDescent="0.2">
      <c r="A122" s="15" t="s">
        <v>546</v>
      </c>
      <c r="B122" s="32"/>
      <c r="C122" s="3"/>
      <c r="D122" s="3"/>
      <c r="E122" s="64"/>
      <c r="F122" s="68" t="str">
        <f t="shared" si="8"/>
        <v/>
      </c>
    </row>
    <row r="123" spans="1:6" ht="13.5" customHeight="1" x14ac:dyDescent="0.2">
      <c r="A123" s="15">
        <v>25</v>
      </c>
      <c r="B123" s="32" t="s">
        <v>868</v>
      </c>
      <c r="C123" s="3">
        <v>1</v>
      </c>
      <c r="D123" s="3" t="s">
        <v>8</v>
      </c>
      <c r="E123" s="161"/>
      <c r="F123" s="136" t="s">
        <v>610</v>
      </c>
    </row>
    <row r="124" spans="1:6" x14ac:dyDescent="0.2">
      <c r="A124" s="15" t="s">
        <v>546</v>
      </c>
      <c r="B124" s="32"/>
      <c r="C124" s="3"/>
      <c r="D124" s="3"/>
      <c r="E124" s="64"/>
      <c r="F124" s="68"/>
    </row>
    <row r="125" spans="1:6" x14ac:dyDescent="0.2">
      <c r="A125" s="15" t="s">
        <v>546</v>
      </c>
      <c r="B125" s="34" t="s">
        <v>634</v>
      </c>
      <c r="C125" s="3"/>
      <c r="D125" s="3"/>
      <c r="E125" s="64"/>
      <c r="F125" s="63" t="str">
        <f t="shared" ref="F125:F154" si="9">IF(C125=0,"",$E125*C125)</f>
        <v/>
      </c>
    </row>
    <row r="126" spans="1:6" x14ac:dyDescent="0.2">
      <c r="A126" s="15" t="s">
        <v>546</v>
      </c>
      <c r="B126" s="32"/>
      <c r="C126" s="3"/>
      <c r="D126" s="3"/>
      <c r="E126" s="64"/>
      <c r="F126" s="63" t="str">
        <f t="shared" si="9"/>
        <v/>
      </c>
    </row>
    <row r="127" spans="1:6" ht="21" x14ac:dyDescent="0.2">
      <c r="A127" s="15" t="s">
        <v>546</v>
      </c>
      <c r="B127" s="31" t="s">
        <v>883</v>
      </c>
      <c r="C127" s="3"/>
      <c r="D127" s="3"/>
      <c r="E127" s="64"/>
      <c r="F127" s="68" t="str">
        <f t="shared" si="9"/>
        <v/>
      </c>
    </row>
    <row r="128" spans="1:6" x14ac:dyDescent="0.2">
      <c r="A128" s="15" t="s">
        <v>546</v>
      </c>
      <c r="B128" s="108"/>
      <c r="C128" s="4"/>
      <c r="D128" s="4"/>
      <c r="E128" s="64"/>
      <c r="F128" s="68" t="str">
        <f t="shared" si="9"/>
        <v/>
      </c>
    </row>
    <row r="129" spans="1:6" ht="31.5" x14ac:dyDescent="0.2">
      <c r="A129" s="15">
        <v>26</v>
      </c>
      <c r="B129" s="108" t="s">
        <v>886</v>
      </c>
      <c r="C129" s="4">
        <f>C133</f>
        <v>66</v>
      </c>
      <c r="D129" s="4" t="s">
        <v>16</v>
      </c>
      <c r="E129" s="64"/>
      <c r="F129" s="68">
        <f t="shared" si="9"/>
        <v>0</v>
      </c>
    </row>
    <row r="130" spans="1:6" x14ac:dyDescent="0.2">
      <c r="A130" s="15" t="s">
        <v>546</v>
      </c>
      <c r="B130" s="32"/>
      <c r="C130" s="3"/>
      <c r="D130" s="3"/>
      <c r="E130" s="64"/>
      <c r="F130" s="68" t="str">
        <f t="shared" si="9"/>
        <v/>
      </c>
    </row>
    <row r="131" spans="1:6" ht="21" x14ac:dyDescent="0.2">
      <c r="A131" s="15">
        <v>27</v>
      </c>
      <c r="B131" s="126" t="s">
        <v>875</v>
      </c>
      <c r="C131" s="3">
        <v>1</v>
      </c>
      <c r="D131" s="3" t="s">
        <v>8</v>
      </c>
      <c r="E131" s="64"/>
      <c r="F131" s="68">
        <f t="shared" si="9"/>
        <v>0</v>
      </c>
    </row>
    <row r="132" spans="1:6" x14ac:dyDescent="0.2">
      <c r="A132" s="15" t="s">
        <v>546</v>
      </c>
      <c r="B132" s="32"/>
      <c r="C132" s="3"/>
      <c r="D132" s="3"/>
      <c r="E132" s="64"/>
      <c r="F132" s="68" t="str">
        <f t="shared" si="9"/>
        <v/>
      </c>
    </row>
    <row r="133" spans="1:6" x14ac:dyDescent="0.2">
      <c r="A133" s="15">
        <v>28</v>
      </c>
      <c r="B133" s="108" t="s">
        <v>337</v>
      </c>
      <c r="C133" s="4">
        <v>66</v>
      </c>
      <c r="D133" s="4" t="s">
        <v>16</v>
      </c>
      <c r="E133" s="64"/>
      <c r="F133" s="68">
        <f t="shared" si="9"/>
        <v>0</v>
      </c>
    </row>
    <row r="134" spans="1:6" x14ac:dyDescent="0.2">
      <c r="A134" s="15" t="s">
        <v>546</v>
      </c>
      <c r="B134" s="32"/>
      <c r="C134" s="3"/>
      <c r="D134" s="3"/>
      <c r="E134" s="64"/>
      <c r="F134" s="68" t="str">
        <f t="shared" si="9"/>
        <v/>
      </c>
    </row>
    <row r="135" spans="1:6" ht="31.5" x14ac:dyDescent="0.2">
      <c r="A135" s="15">
        <v>29</v>
      </c>
      <c r="B135" s="32" t="s">
        <v>876</v>
      </c>
      <c r="C135" s="3">
        <v>20</v>
      </c>
      <c r="D135" s="3" t="s">
        <v>4</v>
      </c>
      <c r="E135" s="64"/>
      <c r="F135" s="68">
        <f t="shared" si="9"/>
        <v>0</v>
      </c>
    </row>
    <row r="136" spans="1:6" ht="21" x14ac:dyDescent="0.2">
      <c r="A136" s="15" t="s">
        <v>546</v>
      </c>
      <c r="B136" s="39" t="s">
        <v>851</v>
      </c>
      <c r="C136" s="3"/>
      <c r="D136" s="3"/>
      <c r="E136" s="64"/>
      <c r="F136" s="68" t="str">
        <f t="shared" si="9"/>
        <v/>
      </c>
    </row>
    <row r="137" spans="1:6" x14ac:dyDescent="0.2">
      <c r="A137" s="15" t="s">
        <v>546</v>
      </c>
      <c r="B137" s="32"/>
      <c r="C137" s="3"/>
      <c r="D137" s="3"/>
      <c r="E137" s="64"/>
      <c r="F137" s="68" t="str">
        <f t="shared" si="9"/>
        <v/>
      </c>
    </row>
    <row r="138" spans="1:6" x14ac:dyDescent="0.2">
      <c r="A138" s="15" t="s">
        <v>546</v>
      </c>
      <c r="B138" s="34" t="s">
        <v>306</v>
      </c>
      <c r="C138" s="3"/>
      <c r="D138" s="3"/>
      <c r="E138" s="64"/>
      <c r="F138" s="68" t="str">
        <f t="shared" si="9"/>
        <v/>
      </c>
    </row>
    <row r="139" spans="1:6" x14ac:dyDescent="0.2">
      <c r="A139" s="15" t="s">
        <v>546</v>
      </c>
      <c r="B139" s="32"/>
      <c r="C139" s="3"/>
      <c r="D139" s="3"/>
      <c r="E139" s="64"/>
      <c r="F139" s="68" t="str">
        <f t="shared" si="9"/>
        <v/>
      </c>
    </row>
    <row r="140" spans="1:6" ht="21" x14ac:dyDescent="0.2">
      <c r="A140" s="15" t="s">
        <v>546</v>
      </c>
      <c r="B140" s="31" t="s">
        <v>870</v>
      </c>
      <c r="C140" s="3"/>
      <c r="D140" s="3"/>
      <c r="E140" s="64"/>
      <c r="F140" s="68" t="str">
        <f t="shared" si="9"/>
        <v/>
      </c>
    </row>
    <row r="141" spans="1:6" x14ac:dyDescent="0.2">
      <c r="A141" s="15" t="s">
        <v>546</v>
      </c>
      <c r="C141" s="3"/>
      <c r="D141" s="3"/>
      <c r="E141" s="64"/>
      <c r="F141" s="68" t="str">
        <f t="shared" si="9"/>
        <v/>
      </c>
    </row>
    <row r="142" spans="1:6" x14ac:dyDescent="0.2">
      <c r="A142" s="15">
        <v>30</v>
      </c>
      <c r="B142" s="108" t="s">
        <v>869</v>
      </c>
      <c r="C142" s="3">
        <v>10</v>
      </c>
      <c r="D142" s="3" t="s">
        <v>32</v>
      </c>
      <c r="E142" s="64"/>
      <c r="F142" s="68">
        <f t="shared" si="9"/>
        <v>0</v>
      </c>
    </row>
    <row r="143" spans="1:6" x14ac:dyDescent="0.2">
      <c r="A143" s="15" t="s">
        <v>546</v>
      </c>
      <c r="C143" s="3"/>
      <c r="D143" s="3"/>
      <c r="E143" s="64"/>
      <c r="F143" s="68" t="str">
        <f t="shared" si="9"/>
        <v/>
      </c>
    </row>
    <row r="144" spans="1:6" x14ac:dyDescent="0.2">
      <c r="A144" s="15">
        <v>31</v>
      </c>
      <c r="B144" s="108" t="s">
        <v>877</v>
      </c>
      <c r="C144" s="3">
        <v>200</v>
      </c>
      <c r="D144" s="3" t="s">
        <v>16</v>
      </c>
      <c r="E144" s="64"/>
      <c r="F144" s="68">
        <f t="shared" si="9"/>
        <v>0</v>
      </c>
    </row>
    <row r="145" spans="1:6" x14ac:dyDescent="0.2">
      <c r="A145" s="15" t="s">
        <v>546</v>
      </c>
      <c r="C145" s="3"/>
      <c r="D145" s="3"/>
      <c r="E145" s="64"/>
      <c r="F145" s="68" t="str">
        <f t="shared" si="9"/>
        <v/>
      </c>
    </row>
    <row r="146" spans="1:6" x14ac:dyDescent="0.2">
      <c r="A146" s="15">
        <v>32</v>
      </c>
      <c r="B146" s="135" t="s">
        <v>871</v>
      </c>
      <c r="C146" s="3">
        <v>1</v>
      </c>
      <c r="D146" s="3" t="s">
        <v>8</v>
      </c>
      <c r="E146" s="64"/>
      <c r="F146" s="68"/>
    </row>
    <row r="147" spans="1:6" x14ac:dyDescent="0.2">
      <c r="A147" s="15" t="s">
        <v>546</v>
      </c>
      <c r="C147" s="3"/>
      <c r="D147" s="3"/>
      <c r="E147" s="64"/>
      <c r="F147" s="68"/>
    </row>
    <row r="148" spans="1:6" ht="21" x14ac:dyDescent="0.2">
      <c r="A148" s="15">
        <v>33</v>
      </c>
      <c r="B148" s="31" t="s">
        <v>635</v>
      </c>
      <c r="C148" s="3">
        <v>1</v>
      </c>
      <c r="D148" s="3" t="s">
        <v>8</v>
      </c>
      <c r="E148" s="161"/>
      <c r="F148" s="136" t="s">
        <v>610</v>
      </c>
    </row>
    <row r="149" spans="1:6" x14ac:dyDescent="0.2">
      <c r="A149" s="15" t="s">
        <v>546</v>
      </c>
      <c r="C149" s="3"/>
      <c r="D149" s="3"/>
      <c r="E149" s="64"/>
      <c r="F149" s="68" t="str">
        <f t="shared" si="9"/>
        <v/>
      </c>
    </row>
    <row r="150" spans="1:6" x14ac:dyDescent="0.2">
      <c r="A150" s="15" t="s">
        <v>546</v>
      </c>
      <c r="B150" s="34" t="s">
        <v>18</v>
      </c>
      <c r="C150" s="3"/>
      <c r="D150" s="3"/>
      <c r="E150" s="64"/>
      <c r="F150" s="68" t="str">
        <f t="shared" si="9"/>
        <v/>
      </c>
    </row>
    <row r="151" spans="1:6" x14ac:dyDescent="0.2">
      <c r="A151" s="15" t="s">
        <v>546</v>
      </c>
      <c r="B151" s="32"/>
      <c r="C151" s="3"/>
      <c r="D151" s="3"/>
      <c r="E151" s="64"/>
      <c r="F151" s="68" t="str">
        <f t="shared" si="9"/>
        <v/>
      </c>
    </row>
    <row r="152" spans="1:6" ht="21" x14ac:dyDescent="0.2">
      <c r="A152" s="15">
        <v>34</v>
      </c>
      <c r="B152" s="32" t="s">
        <v>887</v>
      </c>
      <c r="C152" s="3">
        <v>2</v>
      </c>
      <c r="D152" s="3" t="s">
        <v>3</v>
      </c>
      <c r="E152" s="64"/>
      <c r="F152" s="68">
        <f t="shared" si="9"/>
        <v>0</v>
      </c>
    </row>
    <row r="153" spans="1:6" x14ac:dyDescent="0.2">
      <c r="A153" s="15" t="s">
        <v>546</v>
      </c>
      <c r="B153" s="32"/>
      <c r="C153" s="3"/>
      <c r="D153" s="3"/>
      <c r="E153" s="64"/>
      <c r="F153" s="68" t="str">
        <f t="shared" si="9"/>
        <v/>
      </c>
    </row>
    <row r="154" spans="1:6" ht="31.5" x14ac:dyDescent="0.2">
      <c r="A154" s="56">
        <v>35</v>
      </c>
      <c r="B154" s="36" t="s">
        <v>588</v>
      </c>
      <c r="C154" s="4">
        <v>1</v>
      </c>
      <c r="D154" s="4" t="s">
        <v>8</v>
      </c>
      <c r="E154" s="64"/>
      <c r="F154" s="68">
        <f t="shared" si="9"/>
        <v>0</v>
      </c>
    </row>
    <row r="155" spans="1:6" x14ac:dyDescent="0.2">
      <c r="A155" s="56" t="s">
        <v>546</v>
      </c>
      <c r="B155" s="36"/>
      <c r="C155" s="4"/>
      <c r="D155" s="4"/>
      <c r="E155" s="64"/>
      <c r="F155" s="68" t="str">
        <f t="shared" ref="F155:F159" si="10">IF(C155=0,"",$E155*C155)</f>
        <v/>
      </c>
    </row>
    <row r="156" spans="1:6" x14ac:dyDescent="0.2">
      <c r="A156" s="56">
        <v>36</v>
      </c>
      <c r="B156" s="159" t="s">
        <v>137</v>
      </c>
      <c r="C156" s="4">
        <v>1</v>
      </c>
      <c r="D156" s="4" t="s">
        <v>8</v>
      </c>
      <c r="E156" s="64"/>
      <c r="F156" s="68">
        <f t="shared" si="10"/>
        <v>0</v>
      </c>
    </row>
    <row r="157" spans="1:6" x14ac:dyDescent="0.2">
      <c r="A157" s="56" t="s">
        <v>546</v>
      </c>
      <c r="B157" s="36"/>
      <c r="C157" s="4"/>
      <c r="D157" s="4"/>
      <c r="E157" s="64"/>
      <c r="F157" s="68" t="str">
        <f t="shared" si="10"/>
        <v/>
      </c>
    </row>
    <row r="158" spans="1:6" ht="52.5" x14ac:dyDescent="0.2">
      <c r="A158" s="15">
        <v>37</v>
      </c>
      <c r="B158" s="31" t="s">
        <v>878</v>
      </c>
      <c r="C158" s="3">
        <v>1</v>
      </c>
      <c r="D158" s="3" t="s">
        <v>8</v>
      </c>
      <c r="E158" s="64"/>
      <c r="F158" s="68">
        <f t="shared" si="10"/>
        <v>0</v>
      </c>
    </row>
    <row r="159" spans="1:6" s="88" customFormat="1" ht="8.25" x14ac:dyDescent="0.2">
      <c r="A159" s="137" t="s">
        <v>546</v>
      </c>
      <c r="B159" s="141"/>
      <c r="C159" s="138"/>
      <c r="D159" s="138"/>
      <c r="E159" s="139"/>
      <c r="F159" s="140" t="str">
        <f t="shared" si="10"/>
        <v/>
      </c>
    </row>
    <row r="160" spans="1:6" x14ac:dyDescent="0.2">
      <c r="A160" s="15">
        <v>38</v>
      </c>
      <c r="B160" s="160" t="s">
        <v>614</v>
      </c>
      <c r="C160" s="3">
        <v>1</v>
      </c>
      <c r="D160" s="3" t="s">
        <v>8</v>
      </c>
      <c r="E160" s="161"/>
      <c r="F160" s="136" t="s">
        <v>610</v>
      </c>
    </row>
    <row r="161" spans="1:6" x14ac:dyDescent="0.2">
      <c r="A161" s="15" t="s">
        <v>546</v>
      </c>
      <c r="B161" s="32"/>
      <c r="C161" s="3"/>
      <c r="D161" s="3"/>
      <c r="E161" s="64"/>
      <c r="F161" s="68"/>
    </row>
    <row r="162" spans="1:6" x14ac:dyDescent="0.2">
      <c r="A162" s="15">
        <v>39</v>
      </c>
      <c r="B162" s="160" t="s">
        <v>879</v>
      </c>
      <c r="C162" s="3">
        <v>1</v>
      </c>
      <c r="D162" s="3" t="s">
        <v>8</v>
      </c>
      <c r="E162" s="161"/>
      <c r="F162" s="136" t="s">
        <v>610</v>
      </c>
    </row>
    <row r="163" spans="1:6" x14ac:dyDescent="0.2">
      <c r="A163" s="15" t="s">
        <v>546</v>
      </c>
      <c r="B163" s="32"/>
      <c r="C163" s="3"/>
      <c r="D163" s="3"/>
      <c r="E163" s="64"/>
      <c r="F163" s="68"/>
    </row>
    <row r="164" spans="1:6" ht="21" x14ac:dyDescent="0.2">
      <c r="A164" s="15">
        <v>40</v>
      </c>
      <c r="B164" s="36" t="s">
        <v>636</v>
      </c>
      <c r="C164" s="4">
        <v>2</v>
      </c>
      <c r="D164" s="4" t="s">
        <v>3</v>
      </c>
      <c r="E164" s="161"/>
      <c r="F164" s="136" t="s">
        <v>610</v>
      </c>
    </row>
    <row r="165" spans="1:6" ht="11.25" thickBot="1" x14ac:dyDescent="0.25">
      <c r="A165" s="16" t="s">
        <v>546</v>
      </c>
      <c r="B165" s="39"/>
      <c r="C165" s="19"/>
      <c r="D165" s="19"/>
      <c r="E165" s="65"/>
      <c r="F165" s="70" t="str">
        <f>IF(E165*C165=0,"",E165*C165)</f>
        <v/>
      </c>
    </row>
    <row r="166" spans="1:6" ht="15" customHeight="1" thickBot="1" x14ac:dyDescent="0.25">
      <c r="A166" s="17"/>
      <c r="B166" s="40"/>
      <c r="C166" s="18"/>
      <c r="D166" s="18"/>
      <c r="E166" s="62" t="s">
        <v>27</v>
      </c>
      <c r="F166" s="69">
        <f>SUM(F10:F165)</f>
        <v>0</v>
      </c>
    </row>
    <row r="167" spans="1:6" s="88" customFormat="1" ht="8.25" x14ac:dyDescent="0.2">
      <c r="A167" s="85"/>
      <c r="B167" s="89"/>
      <c r="C167" s="85"/>
      <c r="D167" s="85"/>
      <c r="E167" s="86"/>
      <c r="F167" s="87"/>
    </row>
  </sheetData>
  <mergeCells count="1">
    <mergeCell ref="B7:E7"/>
  </mergeCells>
  <phoneticPr fontId="4" type="noConversion"/>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2" manualBreakCount="2">
    <brk id="70" max="5" man="1"/>
    <brk id="123"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07984-605E-4FAD-BD25-D05ACF94C481}">
  <sheetPr codeName="Sheet5">
    <tabColor rgb="FF00B0F0"/>
  </sheetPr>
  <dimension ref="A1:F137"/>
  <sheetViews>
    <sheetView view="pageBreakPreview" zoomScaleNormal="100" zoomScaleSheetLayoutView="100" workbookViewId="0">
      <selection activeCell="B26" sqref="B2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9.875" style="59" customWidth="1"/>
    <col min="6" max="6" width="12.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9</v>
      </c>
      <c r="B6" s="10" t="s">
        <v>35</v>
      </c>
    </row>
    <row r="7" spans="1:6" x14ac:dyDescent="0.2">
      <c r="B7" s="179" t="s">
        <v>542</v>
      </c>
      <c r="C7" s="179"/>
      <c r="D7" s="179"/>
      <c r="E7" s="179"/>
      <c r="F7" s="179"/>
    </row>
    <row r="8" spans="1:6" x14ac:dyDescent="0.2">
      <c r="B8" s="179"/>
      <c r="C8" s="179"/>
      <c r="D8" s="179"/>
      <c r="E8" s="179"/>
      <c r="F8" s="179"/>
    </row>
    <row r="9" spans="1:6" x14ac:dyDescent="0.2">
      <c r="B9" s="149" t="s">
        <v>545</v>
      </c>
    </row>
    <row r="10" spans="1:6" x14ac:dyDescent="0.2">
      <c r="B10" s="149" t="s">
        <v>688</v>
      </c>
    </row>
    <row r="11" spans="1:6" ht="11.25" thickBot="1" x14ac:dyDescent="0.25"/>
    <row r="12" spans="1:6" x14ac:dyDescent="0.2">
      <c r="A12" s="11" t="s">
        <v>132</v>
      </c>
      <c r="B12" s="12" t="s">
        <v>2</v>
      </c>
      <c r="C12" s="13" t="s">
        <v>88</v>
      </c>
      <c r="D12" s="13" t="s">
        <v>87</v>
      </c>
      <c r="E12" s="60" t="s">
        <v>86</v>
      </c>
      <c r="F12" s="61" t="s">
        <v>1</v>
      </c>
    </row>
    <row r="13" spans="1:6" s="88" customFormat="1" ht="8.25" x14ac:dyDescent="0.2">
      <c r="A13" s="142" t="s">
        <v>546</v>
      </c>
      <c r="B13" s="141"/>
      <c r="C13" s="138"/>
      <c r="D13" s="138"/>
      <c r="E13" s="86"/>
      <c r="F13" s="140" t="str">
        <f t="shared" ref="F13:F81" si="0">IF(C13=0,"",$E13*C13)</f>
        <v/>
      </c>
    </row>
    <row r="14" spans="1:6" x14ac:dyDescent="0.2">
      <c r="A14" s="56" t="s">
        <v>546</v>
      </c>
      <c r="B14" s="34" t="s">
        <v>36</v>
      </c>
      <c r="C14" s="4"/>
      <c r="D14" s="4"/>
      <c r="F14" s="68" t="str">
        <f t="shared" si="0"/>
        <v/>
      </c>
    </row>
    <row r="15" spans="1:6" s="88" customFormat="1" ht="8.25" x14ac:dyDescent="0.2">
      <c r="A15" s="142" t="s">
        <v>546</v>
      </c>
      <c r="B15" s="141"/>
      <c r="C15" s="143"/>
      <c r="D15" s="143"/>
      <c r="E15" s="86"/>
      <c r="F15" s="140" t="str">
        <f t="shared" si="0"/>
        <v/>
      </c>
    </row>
    <row r="16" spans="1:6" x14ac:dyDescent="0.2">
      <c r="A16" s="56">
        <v>1</v>
      </c>
      <c r="B16" s="32" t="s">
        <v>78</v>
      </c>
      <c r="C16" s="4"/>
      <c r="D16" s="4" t="s">
        <v>547</v>
      </c>
      <c r="F16" s="68" t="str">
        <f t="shared" si="0"/>
        <v/>
      </c>
    </row>
    <row r="17" spans="1:6" s="88" customFormat="1" ht="8.25" x14ac:dyDescent="0.2">
      <c r="A17" s="142" t="s">
        <v>546</v>
      </c>
      <c r="B17" s="141"/>
      <c r="C17" s="143"/>
      <c r="D17" s="143"/>
      <c r="E17" s="86"/>
      <c r="F17" s="140" t="str">
        <f t="shared" si="0"/>
        <v/>
      </c>
    </row>
    <row r="18" spans="1:6" x14ac:dyDescent="0.2">
      <c r="A18" s="56">
        <v>2</v>
      </c>
      <c r="B18" s="32" t="s">
        <v>79</v>
      </c>
      <c r="C18" s="4"/>
      <c r="D18" s="4" t="s">
        <v>547</v>
      </c>
      <c r="F18" s="68" t="str">
        <f t="shared" si="0"/>
        <v/>
      </c>
    </row>
    <row r="19" spans="1:6" s="88" customFormat="1" ht="8.25" x14ac:dyDescent="0.2">
      <c r="A19" s="142" t="s">
        <v>546</v>
      </c>
      <c r="B19" s="141"/>
      <c r="C19" s="143"/>
      <c r="D19" s="143"/>
      <c r="E19" s="86"/>
      <c r="F19" s="140" t="str">
        <f t="shared" si="0"/>
        <v/>
      </c>
    </row>
    <row r="20" spans="1:6" ht="21" x14ac:dyDescent="0.2">
      <c r="A20" s="56">
        <v>3</v>
      </c>
      <c r="B20" s="32" t="s">
        <v>37</v>
      </c>
      <c r="C20" s="4"/>
      <c r="D20" s="4" t="s">
        <v>547</v>
      </c>
      <c r="F20" s="68" t="str">
        <f t="shared" si="0"/>
        <v/>
      </c>
    </row>
    <row r="21" spans="1:6" s="88" customFormat="1" ht="8.25" x14ac:dyDescent="0.2">
      <c r="A21" s="142" t="s">
        <v>546</v>
      </c>
      <c r="B21" s="141"/>
      <c r="C21" s="143"/>
      <c r="D21" s="143"/>
      <c r="E21" s="86"/>
      <c r="F21" s="140" t="str">
        <f t="shared" si="0"/>
        <v/>
      </c>
    </row>
    <row r="22" spans="1:6" x14ac:dyDescent="0.2">
      <c r="A22" s="56">
        <v>4</v>
      </c>
      <c r="B22" s="32" t="s">
        <v>80</v>
      </c>
      <c r="C22" s="4"/>
      <c r="D22" s="4" t="s">
        <v>547</v>
      </c>
      <c r="F22" s="68" t="str">
        <f t="shared" si="0"/>
        <v/>
      </c>
    </row>
    <row r="23" spans="1:6" s="88" customFormat="1" ht="8.25" x14ac:dyDescent="0.2">
      <c r="A23" s="142" t="s">
        <v>546</v>
      </c>
      <c r="B23" s="141"/>
      <c r="C23" s="143"/>
      <c r="D23" s="143"/>
      <c r="E23" s="86"/>
      <c r="F23" s="140" t="str">
        <f t="shared" si="0"/>
        <v/>
      </c>
    </row>
    <row r="24" spans="1:6" x14ac:dyDescent="0.2">
      <c r="A24" s="56">
        <v>5</v>
      </c>
      <c r="B24" s="31" t="s">
        <v>38</v>
      </c>
      <c r="C24" s="4"/>
      <c r="D24" s="4" t="s">
        <v>547</v>
      </c>
      <c r="F24" s="68" t="str">
        <f t="shared" si="0"/>
        <v/>
      </c>
    </row>
    <row r="25" spans="1:6" s="88" customFormat="1" ht="8.25" x14ac:dyDescent="0.2">
      <c r="A25" s="142" t="s">
        <v>546</v>
      </c>
      <c r="B25" s="141"/>
      <c r="C25" s="143"/>
      <c r="D25" s="143"/>
      <c r="E25" s="86"/>
      <c r="F25" s="140" t="str">
        <f t="shared" si="0"/>
        <v/>
      </c>
    </row>
    <row r="26" spans="1:6" x14ac:dyDescent="0.2">
      <c r="A26" s="56">
        <v>6</v>
      </c>
      <c r="B26" s="32" t="s">
        <v>77</v>
      </c>
      <c r="C26" s="4"/>
      <c r="D26" s="4" t="s">
        <v>547</v>
      </c>
      <c r="F26" s="68" t="str">
        <f t="shared" si="0"/>
        <v/>
      </c>
    </row>
    <row r="27" spans="1:6" s="88" customFormat="1" ht="8.25" x14ac:dyDescent="0.2">
      <c r="A27" s="142" t="s">
        <v>546</v>
      </c>
      <c r="B27" s="141"/>
      <c r="C27" s="143"/>
      <c r="D27" s="143"/>
      <c r="E27" s="86"/>
      <c r="F27" s="140" t="str">
        <f t="shared" si="0"/>
        <v/>
      </c>
    </row>
    <row r="28" spans="1:6" x14ac:dyDescent="0.2">
      <c r="A28" s="56">
        <v>7</v>
      </c>
      <c r="B28" s="36" t="s">
        <v>39</v>
      </c>
      <c r="C28" s="4"/>
      <c r="D28" s="4" t="s">
        <v>547</v>
      </c>
      <c r="F28" s="68" t="str">
        <f t="shared" si="0"/>
        <v/>
      </c>
    </row>
    <row r="29" spans="1:6" s="88" customFormat="1" ht="8.25" x14ac:dyDescent="0.2">
      <c r="A29" s="142" t="s">
        <v>546</v>
      </c>
      <c r="B29" s="141"/>
      <c r="C29" s="143"/>
      <c r="D29" s="143"/>
      <c r="E29" s="86"/>
      <c r="F29" s="140" t="str">
        <f t="shared" si="0"/>
        <v/>
      </c>
    </row>
    <row r="30" spans="1:6" x14ac:dyDescent="0.2">
      <c r="A30" s="56" t="s">
        <v>546</v>
      </c>
      <c r="B30" s="34" t="s">
        <v>85</v>
      </c>
      <c r="C30" s="3"/>
      <c r="D30" s="3"/>
      <c r="F30" s="68" t="str">
        <f t="shared" si="0"/>
        <v/>
      </c>
    </row>
    <row r="31" spans="1:6" ht="22.5" customHeight="1" x14ac:dyDescent="0.2">
      <c r="A31" s="56" t="s">
        <v>546</v>
      </c>
      <c r="B31" s="39" t="s">
        <v>719</v>
      </c>
      <c r="C31" s="3"/>
      <c r="D31" s="3"/>
      <c r="F31" s="68"/>
    </row>
    <row r="32" spans="1:6" s="88" customFormat="1" ht="8.25" x14ac:dyDescent="0.2">
      <c r="A32" s="142" t="s">
        <v>546</v>
      </c>
      <c r="B32" s="141"/>
      <c r="C32" s="138"/>
      <c r="D32" s="138"/>
      <c r="E32" s="86"/>
      <c r="F32" s="140" t="str">
        <f t="shared" si="0"/>
        <v/>
      </c>
    </row>
    <row r="33" spans="1:6" x14ac:dyDescent="0.2">
      <c r="A33" s="56">
        <v>8</v>
      </c>
      <c r="B33" s="32" t="s">
        <v>40</v>
      </c>
      <c r="C33" s="3">
        <v>1</v>
      </c>
      <c r="D33" s="3" t="s">
        <v>8</v>
      </c>
      <c r="F33" s="68">
        <f t="shared" si="0"/>
        <v>0</v>
      </c>
    </row>
    <row r="34" spans="1:6" s="88" customFormat="1" ht="8.25" x14ac:dyDescent="0.2">
      <c r="A34" s="142" t="s">
        <v>546</v>
      </c>
      <c r="B34" s="141"/>
      <c r="C34" s="138"/>
      <c r="D34" s="138"/>
      <c r="E34" s="86"/>
      <c r="F34" s="140" t="str">
        <f t="shared" si="0"/>
        <v/>
      </c>
    </row>
    <row r="35" spans="1:6" x14ac:dyDescent="0.2">
      <c r="A35" s="56">
        <v>9</v>
      </c>
      <c r="B35" s="32" t="s">
        <v>84</v>
      </c>
      <c r="C35" s="3">
        <v>1</v>
      </c>
      <c r="D35" s="3" t="s">
        <v>8</v>
      </c>
      <c r="F35" s="68">
        <f t="shared" si="0"/>
        <v>0</v>
      </c>
    </row>
    <row r="36" spans="1:6" s="88" customFormat="1" ht="8.25" x14ac:dyDescent="0.2">
      <c r="A36" s="142" t="s">
        <v>546</v>
      </c>
      <c r="B36" s="141"/>
      <c r="C36" s="138"/>
      <c r="D36" s="138"/>
      <c r="E36" s="86"/>
      <c r="F36" s="140" t="str">
        <f t="shared" si="0"/>
        <v/>
      </c>
    </row>
    <row r="37" spans="1:6" x14ac:dyDescent="0.2">
      <c r="A37" s="56">
        <v>10</v>
      </c>
      <c r="B37" s="32" t="s">
        <v>41</v>
      </c>
      <c r="C37" s="3">
        <v>1</v>
      </c>
      <c r="D37" s="3" t="s">
        <v>8</v>
      </c>
      <c r="F37" s="68">
        <f t="shared" si="0"/>
        <v>0</v>
      </c>
    </row>
    <row r="38" spans="1:6" s="88" customFormat="1" ht="8.25" x14ac:dyDescent="0.2">
      <c r="A38" s="142" t="s">
        <v>546</v>
      </c>
      <c r="B38" s="141"/>
      <c r="C38" s="138"/>
      <c r="D38" s="138"/>
      <c r="E38" s="86"/>
      <c r="F38" s="140" t="str">
        <f t="shared" si="0"/>
        <v/>
      </c>
    </row>
    <row r="39" spans="1:6" x14ac:dyDescent="0.2">
      <c r="A39" s="56">
        <v>11</v>
      </c>
      <c r="B39" s="32" t="s">
        <v>43</v>
      </c>
      <c r="C39" s="3">
        <v>1</v>
      </c>
      <c r="D39" s="3" t="s">
        <v>8</v>
      </c>
      <c r="F39" s="68">
        <f t="shared" si="0"/>
        <v>0</v>
      </c>
    </row>
    <row r="40" spans="1:6" s="88" customFormat="1" ht="8.25" x14ac:dyDescent="0.2">
      <c r="A40" s="142" t="s">
        <v>546</v>
      </c>
      <c r="B40" s="141"/>
      <c r="C40" s="138"/>
      <c r="D40" s="138"/>
      <c r="E40" s="86"/>
      <c r="F40" s="140" t="str">
        <f t="shared" si="0"/>
        <v/>
      </c>
    </row>
    <row r="41" spans="1:6" x14ac:dyDescent="0.2">
      <c r="A41" s="56">
        <v>12</v>
      </c>
      <c r="B41" s="32" t="s">
        <v>685</v>
      </c>
      <c r="C41" s="3">
        <v>1</v>
      </c>
      <c r="D41" s="3" t="s">
        <v>8</v>
      </c>
      <c r="F41" s="68">
        <f t="shared" si="0"/>
        <v>0</v>
      </c>
    </row>
    <row r="42" spans="1:6" s="88" customFormat="1" ht="8.25" x14ac:dyDescent="0.2">
      <c r="A42" s="142" t="s">
        <v>546</v>
      </c>
      <c r="B42" s="141"/>
      <c r="C42" s="138"/>
      <c r="D42" s="138"/>
      <c r="E42" s="86"/>
      <c r="F42" s="140" t="str">
        <f t="shared" si="0"/>
        <v/>
      </c>
    </row>
    <row r="43" spans="1:6" x14ac:dyDescent="0.2">
      <c r="A43" s="56">
        <v>13</v>
      </c>
      <c r="B43" s="36" t="s">
        <v>686</v>
      </c>
      <c r="C43" s="3">
        <v>1</v>
      </c>
      <c r="D43" s="3" t="s">
        <v>8</v>
      </c>
      <c r="F43" s="68">
        <f t="shared" si="0"/>
        <v>0</v>
      </c>
    </row>
    <row r="44" spans="1:6" s="88" customFormat="1" ht="8.25" x14ac:dyDescent="0.2">
      <c r="A44" s="142" t="s">
        <v>546</v>
      </c>
      <c r="B44" s="141"/>
      <c r="C44" s="143"/>
      <c r="D44" s="143"/>
      <c r="E44" s="86"/>
      <c r="F44" s="140" t="str">
        <f t="shared" si="0"/>
        <v/>
      </c>
    </row>
    <row r="45" spans="1:6" x14ac:dyDescent="0.2">
      <c r="A45" s="56">
        <v>14</v>
      </c>
      <c r="B45" s="36" t="s">
        <v>645</v>
      </c>
      <c r="C45" s="3">
        <v>1</v>
      </c>
      <c r="D45" s="3" t="s">
        <v>8</v>
      </c>
      <c r="F45" s="68">
        <f t="shared" si="0"/>
        <v>0</v>
      </c>
    </row>
    <row r="46" spans="1:6" s="88" customFormat="1" ht="8.25" x14ac:dyDescent="0.2">
      <c r="A46" s="142" t="s">
        <v>546</v>
      </c>
      <c r="B46" s="163"/>
      <c r="C46" s="143"/>
      <c r="D46" s="143"/>
      <c r="E46" s="86"/>
      <c r="F46" s="140" t="str">
        <f t="shared" si="0"/>
        <v/>
      </c>
    </row>
    <row r="47" spans="1:6" x14ac:dyDescent="0.2">
      <c r="A47" s="56">
        <v>15</v>
      </c>
      <c r="B47" s="36" t="s">
        <v>687</v>
      </c>
      <c r="C47" s="3">
        <v>1</v>
      </c>
      <c r="D47" s="3" t="s">
        <v>8</v>
      </c>
      <c r="F47" s="68">
        <f t="shared" si="0"/>
        <v>0</v>
      </c>
    </row>
    <row r="48" spans="1:6" s="88" customFormat="1" ht="8.25" x14ac:dyDescent="0.2">
      <c r="A48" s="142" t="s">
        <v>546</v>
      </c>
      <c r="B48" s="141"/>
      <c r="C48" s="143"/>
      <c r="D48" s="143"/>
      <c r="E48" s="86"/>
      <c r="F48" s="140" t="str">
        <f t="shared" si="0"/>
        <v/>
      </c>
    </row>
    <row r="49" spans="1:6" x14ac:dyDescent="0.2">
      <c r="A49" s="56">
        <v>16</v>
      </c>
      <c r="B49" s="36" t="s">
        <v>646</v>
      </c>
      <c r="C49" s="3">
        <v>1</v>
      </c>
      <c r="D49" s="3" t="s">
        <v>8</v>
      </c>
      <c r="F49" s="68">
        <f t="shared" si="0"/>
        <v>0</v>
      </c>
    </row>
    <row r="50" spans="1:6" s="88" customFormat="1" ht="8.25" x14ac:dyDescent="0.2">
      <c r="A50" s="142" t="s">
        <v>546</v>
      </c>
      <c r="B50" s="163"/>
      <c r="C50" s="143"/>
      <c r="D50" s="143"/>
      <c r="E50" s="86"/>
      <c r="F50" s="140" t="str">
        <f t="shared" si="0"/>
        <v/>
      </c>
    </row>
    <row r="51" spans="1:6" x14ac:dyDescent="0.2">
      <c r="A51" s="56">
        <v>17</v>
      </c>
      <c r="B51" s="36" t="s">
        <v>45</v>
      </c>
      <c r="C51" s="3">
        <v>1</v>
      </c>
      <c r="D51" s="3" t="s">
        <v>8</v>
      </c>
      <c r="F51" s="68">
        <f t="shared" si="0"/>
        <v>0</v>
      </c>
    </row>
    <row r="52" spans="1:6" ht="21" x14ac:dyDescent="0.2">
      <c r="A52" s="56"/>
      <c r="B52" s="146" t="s">
        <v>718</v>
      </c>
      <c r="C52" s="3"/>
      <c r="D52" s="3"/>
      <c r="F52" s="68"/>
    </row>
    <row r="53" spans="1:6" s="88" customFormat="1" ht="8.25" x14ac:dyDescent="0.2">
      <c r="A53" s="142" t="s">
        <v>546</v>
      </c>
      <c r="B53" s="141"/>
      <c r="C53" s="143"/>
      <c r="D53" s="143"/>
      <c r="E53" s="86"/>
      <c r="F53" s="140" t="str">
        <f t="shared" si="0"/>
        <v/>
      </c>
    </row>
    <row r="54" spans="1:6" x14ac:dyDescent="0.2">
      <c r="A54" s="56" t="s">
        <v>690</v>
      </c>
      <c r="B54" s="32" t="s">
        <v>355</v>
      </c>
      <c r="C54" s="4">
        <v>1</v>
      </c>
      <c r="D54" s="4" t="s">
        <v>8</v>
      </c>
      <c r="F54" s="68">
        <f t="shared" si="0"/>
        <v>0</v>
      </c>
    </row>
    <row r="55" spans="1:6" s="88" customFormat="1" ht="8.25" x14ac:dyDescent="0.2">
      <c r="A55" s="142" t="s">
        <v>546</v>
      </c>
      <c r="B55" s="141"/>
      <c r="C55" s="143"/>
      <c r="D55" s="143"/>
      <c r="E55" s="86"/>
      <c r="F55" s="140" t="str">
        <f t="shared" si="0"/>
        <v/>
      </c>
    </row>
    <row r="56" spans="1:6" x14ac:dyDescent="0.2">
      <c r="A56" s="56" t="s">
        <v>546</v>
      </c>
      <c r="B56" s="105" t="s">
        <v>53</v>
      </c>
      <c r="C56" s="4"/>
      <c r="D56" s="4"/>
      <c r="F56" s="68" t="str">
        <f t="shared" si="0"/>
        <v/>
      </c>
    </row>
    <row r="57" spans="1:6" s="88" customFormat="1" ht="8.25" x14ac:dyDescent="0.2">
      <c r="A57" s="142" t="s">
        <v>546</v>
      </c>
      <c r="B57" s="141"/>
      <c r="C57" s="143"/>
      <c r="D57" s="143"/>
      <c r="E57" s="86"/>
      <c r="F57" s="140" t="str">
        <f t="shared" si="0"/>
        <v/>
      </c>
    </row>
    <row r="58" spans="1:6" ht="21" x14ac:dyDescent="0.2">
      <c r="A58" s="56" t="s">
        <v>691</v>
      </c>
      <c r="B58" s="31" t="s">
        <v>54</v>
      </c>
      <c r="C58" s="3">
        <v>1</v>
      </c>
      <c r="D58" s="3" t="s">
        <v>8</v>
      </c>
      <c r="F58" s="68">
        <f t="shared" si="0"/>
        <v>0</v>
      </c>
    </row>
    <row r="59" spans="1:6" s="88" customFormat="1" ht="8.25" x14ac:dyDescent="0.2">
      <c r="A59" s="142" t="s">
        <v>546</v>
      </c>
      <c r="B59" s="89"/>
      <c r="C59" s="143"/>
      <c r="D59" s="143"/>
      <c r="E59" s="86"/>
      <c r="F59" s="140" t="str">
        <f t="shared" si="0"/>
        <v/>
      </c>
    </row>
    <row r="60" spans="1:6" x14ac:dyDescent="0.2">
      <c r="A60" s="56" t="s">
        <v>692</v>
      </c>
      <c r="B60" s="31" t="s">
        <v>55</v>
      </c>
      <c r="C60" s="3">
        <v>1</v>
      </c>
      <c r="D60" s="3" t="s">
        <v>8</v>
      </c>
      <c r="F60" s="68">
        <f t="shared" si="0"/>
        <v>0</v>
      </c>
    </row>
    <row r="61" spans="1:6" s="88" customFormat="1" ht="8.25" x14ac:dyDescent="0.2">
      <c r="A61" s="142" t="s">
        <v>546</v>
      </c>
      <c r="B61" s="141"/>
      <c r="C61" s="143"/>
      <c r="D61" s="143"/>
      <c r="E61" s="86"/>
      <c r="F61" s="140" t="str">
        <f t="shared" si="0"/>
        <v/>
      </c>
    </row>
    <row r="62" spans="1:6" x14ac:dyDescent="0.2">
      <c r="A62" s="56" t="s">
        <v>693</v>
      </c>
      <c r="B62" s="31" t="s">
        <v>56</v>
      </c>
      <c r="C62" s="3">
        <v>1</v>
      </c>
      <c r="D62" s="3" t="s">
        <v>8</v>
      </c>
      <c r="F62" s="68">
        <f t="shared" si="0"/>
        <v>0</v>
      </c>
    </row>
    <row r="63" spans="1:6" s="88" customFormat="1" ht="8.25" x14ac:dyDescent="0.2">
      <c r="A63" s="142" t="s">
        <v>546</v>
      </c>
      <c r="B63" s="89"/>
      <c r="C63" s="143"/>
      <c r="D63" s="143"/>
      <c r="E63" s="86"/>
      <c r="F63" s="140" t="str">
        <f t="shared" si="0"/>
        <v/>
      </c>
    </row>
    <row r="64" spans="1:6" x14ac:dyDescent="0.2">
      <c r="A64" s="56" t="s">
        <v>546</v>
      </c>
      <c r="B64" s="148" t="s">
        <v>682</v>
      </c>
      <c r="C64" s="4"/>
      <c r="D64" s="4"/>
      <c r="F64" s="68" t="str">
        <f>IF(C64=0,"",$E64*C64)</f>
        <v/>
      </c>
    </row>
    <row r="65" spans="1:6" s="88" customFormat="1" ht="8.25" x14ac:dyDescent="0.2">
      <c r="A65" s="142" t="s">
        <v>546</v>
      </c>
      <c r="B65" s="89"/>
      <c r="C65" s="143"/>
      <c r="D65" s="143"/>
      <c r="E65" s="86"/>
      <c r="F65" s="140"/>
    </row>
    <row r="66" spans="1:6" ht="21" x14ac:dyDescent="0.2">
      <c r="A66" s="56" t="s">
        <v>694</v>
      </c>
      <c r="B66" s="31" t="s">
        <v>683</v>
      </c>
      <c r="C66" s="4">
        <v>1</v>
      </c>
      <c r="D66" s="4" t="s">
        <v>8</v>
      </c>
      <c r="F66" s="68">
        <f>IF(C66=0,"",$E66*C66)</f>
        <v>0</v>
      </c>
    </row>
    <row r="67" spans="1:6" s="88" customFormat="1" ht="8.25" x14ac:dyDescent="0.2">
      <c r="A67" s="142" t="s">
        <v>546</v>
      </c>
      <c r="B67" s="89"/>
      <c r="C67" s="143"/>
      <c r="D67" s="143"/>
      <c r="E67" s="86"/>
      <c r="F67" s="140" t="str">
        <f>IF(C67=0,"",$E67*C67)</f>
        <v/>
      </c>
    </row>
    <row r="68" spans="1:6" x14ac:dyDescent="0.2">
      <c r="A68" s="56" t="s">
        <v>695</v>
      </c>
      <c r="B68" s="135" t="s">
        <v>543</v>
      </c>
      <c r="C68" s="4">
        <v>1</v>
      </c>
      <c r="D68" s="4" t="s">
        <v>8</v>
      </c>
      <c r="F68" s="68">
        <f>IF(C68=0,"",$E68*C68)</f>
        <v>0</v>
      </c>
    </row>
    <row r="69" spans="1:6" s="88" customFormat="1" ht="8.25" x14ac:dyDescent="0.2">
      <c r="A69" s="142" t="s">
        <v>546</v>
      </c>
      <c r="B69" s="89"/>
      <c r="C69" s="143"/>
      <c r="D69" s="143"/>
      <c r="E69" s="86"/>
      <c r="F69" s="140" t="str">
        <f>IF(C69=0,"",$E69*C69)</f>
        <v/>
      </c>
    </row>
    <row r="70" spans="1:6" x14ac:dyDescent="0.2">
      <c r="A70" s="56"/>
      <c r="B70" s="35" t="s">
        <v>60</v>
      </c>
      <c r="C70" s="4"/>
      <c r="D70" s="4"/>
      <c r="F70" s="68" t="str">
        <f t="shared" si="0"/>
        <v/>
      </c>
    </row>
    <row r="71" spans="1:6" s="88" customFormat="1" ht="8.25" x14ac:dyDescent="0.2">
      <c r="A71" s="142" t="s">
        <v>546</v>
      </c>
      <c r="B71" s="89"/>
      <c r="C71" s="143"/>
      <c r="D71" s="143"/>
      <c r="E71" s="86"/>
      <c r="F71" s="140" t="str">
        <f t="shared" si="0"/>
        <v/>
      </c>
    </row>
    <row r="72" spans="1:6" x14ac:dyDescent="0.2">
      <c r="A72" s="56" t="s">
        <v>696</v>
      </c>
      <c r="B72" s="31" t="s">
        <v>81</v>
      </c>
      <c r="C72" s="4"/>
      <c r="D72" s="4" t="s">
        <v>547</v>
      </c>
      <c r="F72" s="68" t="str">
        <f t="shared" si="0"/>
        <v/>
      </c>
    </row>
    <row r="73" spans="1:6" s="88" customFormat="1" ht="8.25" x14ac:dyDescent="0.2">
      <c r="A73" s="142" t="s">
        <v>546</v>
      </c>
      <c r="B73" s="163"/>
      <c r="C73" s="143"/>
      <c r="D73" s="143"/>
      <c r="E73" s="86"/>
      <c r="F73" s="140" t="str">
        <f t="shared" si="0"/>
        <v/>
      </c>
    </row>
    <row r="74" spans="1:6" x14ac:dyDescent="0.2">
      <c r="A74" s="56" t="s">
        <v>697</v>
      </c>
      <c r="B74" s="31" t="s">
        <v>61</v>
      </c>
      <c r="C74" s="4"/>
      <c r="D74" s="4" t="s">
        <v>547</v>
      </c>
      <c r="F74" s="68" t="str">
        <f t="shared" si="0"/>
        <v/>
      </c>
    </row>
    <row r="75" spans="1:6" s="88" customFormat="1" ht="8.25" x14ac:dyDescent="0.2">
      <c r="A75" s="142" t="s">
        <v>546</v>
      </c>
      <c r="B75" s="163"/>
      <c r="C75" s="143"/>
      <c r="D75" s="143"/>
      <c r="E75" s="86"/>
      <c r="F75" s="140" t="str">
        <f t="shared" si="0"/>
        <v/>
      </c>
    </row>
    <row r="76" spans="1:6" x14ac:dyDescent="0.2">
      <c r="A76" s="56" t="s">
        <v>698</v>
      </c>
      <c r="B76" s="31" t="s">
        <v>544</v>
      </c>
      <c r="C76" s="4">
        <v>1</v>
      </c>
      <c r="D76" s="4" t="s">
        <v>8</v>
      </c>
      <c r="F76" s="68">
        <f t="shared" si="0"/>
        <v>0</v>
      </c>
    </row>
    <row r="77" spans="1:6" s="88" customFormat="1" ht="8.25" x14ac:dyDescent="0.2">
      <c r="A77" s="142" t="s">
        <v>546</v>
      </c>
      <c r="B77" s="163"/>
      <c r="C77" s="143"/>
      <c r="D77" s="143"/>
      <c r="E77" s="86"/>
      <c r="F77" s="140" t="str">
        <f t="shared" si="0"/>
        <v/>
      </c>
    </row>
    <row r="78" spans="1:6" x14ac:dyDescent="0.2">
      <c r="A78" s="56" t="s">
        <v>699</v>
      </c>
      <c r="B78" s="31" t="s">
        <v>62</v>
      </c>
      <c r="C78" s="4"/>
      <c r="D78" s="4" t="s">
        <v>547</v>
      </c>
      <c r="F78" s="68" t="str">
        <f t="shared" si="0"/>
        <v/>
      </c>
    </row>
    <row r="79" spans="1:6" x14ac:dyDescent="0.2">
      <c r="A79" s="56" t="s">
        <v>546</v>
      </c>
      <c r="C79" s="4"/>
      <c r="D79" s="4"/>
      <c r="F79" s="68" t="str">
        <f t="shared" si="0"/>
        <v/>
      </c>
    </row>
    <row r="80" spans="1:6" x14ac:dyDescent="0.2">
      <c r="A80" s="56"/>
      <c r="B80" s="35" t="s">
        <v>63</v>
      </c>
      <c r="C80" s="4"/>
      <c r="D80" s="4"/>
      <c r="F80" s="68" t="str">
        <f t="shared" si="0"/>
        <v/>
      </c>
    </row>
    <row r="81" spans="1:6" s="88" customFormat="1" ht="8.25" x14ac:dyDescent="0.2">
      <c r="A81" s="142" t="s">
        <v>546</v>
      </c>
      <c r="B81" s="163"/>
      <c r="C81" s="143"/>
      <c r="D81" s="143"/>
      <c r="E81" s="86"/>
      <c r="F81" s="140" t="str">
        <f t="shared" si="0"/>
        <v/>
      </c>
    </row>
    <row r="82" spans="1:6" x14ac:dyDescent="0.2">
      <c r="A82" s="56" t="s">
        <v>700</v>
      </c>
      <c r="B82" s="31" t="s">
        <v>64</v>
      </c>
      <c r="C82" s="4">
        <v>1</v>
      </c>
      <c r="D82" s="4" t="s">
        <v>8</v>
      </c>
      <c r="F82" s="68">
        <f t="shared" ref="F82:F135" si="1">IF(C82=0,"",$E82*C82)</f>
        <v>0</v>
      </c>
    </row>
    <row r="83" spans="1:6" s="88" customFormat="1" ht="8.25" x14ac:dyDescent="0.2">
      <c r="A83" s="142" t="s">
        <v>546</v>
      </c>
      <c r="B83" s="163"/>
      <c r="C83" s="143"/>
      <c r="D83" s="143"/>
      <c r="E83" s="86"/>
      <c r="F83" s="140" t="str">
        <f t="shared" si="1"/>
        <v/>
      </c>
    </row>
    <row r="84" spans="1:6" x14ac:dyDescent="0.2">
      <c r="A84" s="56" t="s">
        <v>701</v>
      </c>
      <c r="B84" s="31" t="s">
        <v>44</v>
      </c>
      <c r="C84" s="4"/>
      <c r="D84" s="4" t="s">
        <v>547</v>
      </c>
      <c r="F84" s="68" t="str">
        <f t="shared" si="1"/>
        <v/>
      </c>
    </row>
    <row r="85" spans="1:6" s="88" customFormat="1" ht="8.25" x14ac:dyDescent="0.2">
      <c r="A85" s="142" t="s">
        <v>546</v>
      </c>
      <c r="B85" s="163"/>
      <c r="C85" s="143"/>
      <c r="D85" s="143"/>
      <c r="E85" s="86"/>
      <c r="F85" s="140" t="str">
        <f t="shared" si="1"/>
        <v/>
      </c>
    </row>
    <row r="86" spans="1:6" x14ac:dyDescent="0.2">
      <c r="A86" s="56" t="s">
        <v>702</v>
      </c>
      <c r="B86" s="31" t="s">
        <v>65</v>
      </c>
      <c r="C86" s="4">
        <v>1</v>
      </c>
      <c r="D86" s="4" t="s">
        <v>8</v>
      </c>
      <c r="F86" s="68">
        <f t="shared" si="1"/>
        <v>0</v>
      </c>
    </row>
    <row r="87" spans="1:6" s="88" customFormat="1" ht="8.25" x14ac:dyDescent="0.2">
      <c r="A87" s="142" t="s">
        <v>546</v>
      </c>
      <c r="B87" s="163"/>
      <c r="C87" s="143"/>
      <c r="D87" s="143"/>
      <c r="E87" s="86"/>
      <c r="F87" s="140" t="str">
        <f t="shared" si="1"/>
        <v/>
      </c>
    </row>
    <row r="88" spans="1:6" x14ac:dyDescent="0.2">
      <c r="A88" s="56" t="s">
        <v>703</v>
      </c>
      <c r="B88" s="31" t="s">
        <v>43</v>
      </c>
      <c r="C88" s="4">
        <v>1</v>
      </c>
      <c r="D88" s="4" t="s">
        <v>8</v>
      </c>
      <c r="F88" s="68">
        <f t="shared" si="1"/>
        <v>0</v>
      </c>
    </row>
    <row r="89" spans="1:6" x14ac:dyDescent="0.2">
      <c r="A89" s="56" t="s">
        <v>546</v>
      </c>
      <c r="C89" s="4"/>
      <c r="D89" s="4"/>
      <c r="F89" s="68" t="str">
        <f t="shared" si="1"/>
        <v/>
      </c>
    </row>
    <row r="90" spans="1:6" x14ac:dyDescent="0.2">
      <c r="A90" s="56" t="s">
        <v>546</v>
      </c>
      <c r="B90" s="35" t="s">
        <v>57</v>
      </c>
      <c r="C90" s="4"/>
      <c r="D90" s="4"/>
      <c r="F90" s="68" t="str">
        <f t="shared" si="1"/>
        <v/>
      </c>
    </row>
    <row r="91" spans="1:6" s="88" customFormat="1" ht="8.25" x14ac:dyDescent="0.2">
      <c r="A91" s="142" t="s">
        <v>546</v>
      </c>
      <c r="B91" s="141"/>
      <c r="C91" s="143"/>
      <c r="D91" s="143"/>
      <c r="E91" s="86"/>
      <c r="F91" s="140" t="str">
        <f t="shared" si="1"/>
        <v/>
      </c>
    </row>
    <row r="92" spans="1:6" ht="21" x14ac:dyDescent="0.2">
      <c r="A92" s="56" t="s">
        <v>704</v>
      </c>
      <c r="B92" s="31" t="s">
        <v>101</v>
      </c>
      <c r="C92" s="4">
        <v>1</v>
      </c>
      <c r="D92" s="4" t="s">
        <v>8</v>
      </c>
      <c r="F92" s="68">
        <f t="shared" si="1"/>
        <v>0</v>
      </c>
    </row>
    <row r="93" spans="1:6" s="88" customFormat="1" ht="8.25" x14ac:dyDescent="0.2">
      <c r="A93" s="142" t="s">
        <v>546</v>
      </c>
      <c r="B93" s="141"/>
      <c r="C93" s="143"/>
      <c r="D93" s="143"/>
      <c r="E93" s="86"/>
      <c r="F93" s="140" t="str">
        <f t="shared" si="1"/>
        <v/>
      </c>
    </row>
    <row r="94" spans="1:6" x14ac:dyDescent="0.2">
      <c r="A94" s="56" t="s">
        <v>705</v>
      </c>
      <c r="B94" s="31" t="s">
        <v>58</v>
      </c>
      <c r="C94" s="4">
        <v>1</v>
      </c>
      <c r="D94" s="4" t="s">
        <v>8</v>
      </c>
      <c r="F94" s="68">
        <f t="shared" si="1"/>
        <v>0</v>
      </c>
    </row>
    <row r="95" spans="1:6" s="88" customFormat="1" ht="8.25" x14ac:dyDescent="0.2">
      <c r="A95" s="142" t="s">
        <v>546</v>
      </c>
      <c r="B95" s="141"/>
      <c r="C95" s="143"/>
      <c r="D95" s="143"/>
      <c r="E95" s="86"/>
      <c r="F95" s="140" t="str">
        <f t="shared" si="1"/>
        <v/>
      </c>
    </row>
    <row r="96" spans="1:6" x14ac:dyDescent="0.2">
      <c r="A96" s="56" t="s">
        <v>706</v>
      </c>
      <c r="B96" s="31" t="s">
        <v>83</v>
      </c>
      <c r="C96" s="4">
        <v>1</v>
      </c>
      <c r="D96" s="4" t="s">
        <v>8</v>
      </c>
      <c r="F96" s="68">
        <f t="shared" si="1"/>
        <v>0</v>
      </c>
    </row>
    <row r="97" spans="1:6" s="88" customFormat="1" ht="8.25" x14ac:dyDescent="0.2">
      <c r="A97" s="142" t="s">
        <v>546</v>
      </c>
      <c r="B97" s="141"/>
      <c r="C97" s="143"/>
      <c r="D97" s="143"/>
      <c r="E97" s="86"/>
      <c r="F97" s="140" t="str">
        <f t="shared" si="1"/>
        <v/>
      </c>
    </row>
    <row r="98" spans="1:6" x14ac:dyDescent="0.2">
      <c r="A98" s="56" t="s">
        <v>707</v>
      </c>
      <c r="B98" s="36" t="s">
        <v>59</v>
      </c>
      <c r="C98" s="4">
        <v>1</v>
      </c>
      <c r="D98" s="4" t="s">
        <v>8</v>
      </c>
      <c r="F98" s="68">
        <f t="shared" si="1"/>
        <v>0</v>
      </c>
    </row>
    <row r="99" spans="1:6" s="88" customFormat="1" ht="8.25" x14ac:dyDescent="0.2">
      <c r="A99" s="142" t="s">
        <v>546</v>
      </c>
      <c r="B99" s="141"/>
      <c r="C99" s="143"/>
      <c r="D99" s="143"/>
      <c r="E99" s="86"/>
      <c r="F99" s="140" t="str">
        <f t="shared" si="1"/>
        <v/>
      </c>
    </row>
    <row r="100" spans="1:6" ht="21" x14ac:dyDescent="0.2">
      <c r="A100" s="56" t="s">
        <v>708</v>
      </c>
      <c r="B100" s="31" t="s">
        <v>100</v>
      </c>
      <c r="C100" s="4">
        <v>1</v>
      </c>
      <c r="D100" s="4" t="s">
        <v>8</v>
      </c>
      <c r="F100" s="68">
        <f t="shared" si="1"/>
        <v>0</v>
      </c>
    </row>
    <row r="101" spans="1:6" x14ac:dyDescent="0.2">
      <c r="A101" s="56" t="s">
        <v>546</v>
      </c>
      <c r="B101" s="36"/>
      <c r="C101" s="4"/>
      <c r="D101" s="4"/>
      <c r="F101" s="68" t="str">
        <f t="shared" si="1"/>
        <v/>
      </c>
    </row>
    <row r="102" spans="1:6" x14ac:dyDescent="0.2">
      <c r="A102" s="56" t="s">
        <v>546</v>
      </c>
      <c r="B102" s="35" t="s">
        <v>42</v>
      </c>
      <c r="C102" s="4"/>
      <c r="D102" s="4"/>
      <c r="F102" s="68" t="str">
        <f t="shared" si="1"/>
        <v/>
      </c>
    </row>
    <row r="103" spans="1:6" s="88" customFormat="1" ht="8.25" x14ac:dyDescent="0.2">
      <c r="A103" s="142" t="s">
        <v>546</v>
      </c>
      <c r="B103" s="89"/>
      <c r="C103" s="143"/>
      <c r="D103" s="143"/>
      <c r="E103" s="86"/>
      <c r="F103" s="140" t="str">
        <f t="shared" si="1"/>
        <v/>
      </c>
    </row>
    <row r="104" spans="1:6" x14ac:dyDescent="0.2">
      <c r="A104" s="56" t="s">
        <v>709</v>
      </c>
      <c r="B104" s="31" t="s">
        <v>99</v>
      </c>
      <c r="C104" s="4"/>
      <c r="D104" s="4" t="s">
        <v>547</v>
      </c>
      <c r="F104" s="68" t="str">
        <f t="shared" si="1"/>
        <v/>
      </c>
    </row>
    <row r="105" spans="1:6" s="88" customFormat="1" ht="8.25" x14ac:dyDescent="0.2">
      <c r="A105" s="142" t="s">
        <v>546</v>
      </c>
      <c r="B105" s="89"/>
      <c r="C105" s="143"/>
      <c r="D105" s="143"/>
      <c r="E105" s="86"/>
      <c r="F105" s="140" t="str">
        <f t="shared" si="1"/>
        <v/>
      </c>
    </row>
    <row r="106" spans="1:6" x14ac:dyDescent="0.2">
      <c r="A106" s="56" t="s">
        <v>710</v>
      </c>
      <c r="B106" s="31" t="s">
        <v>105</v>
      </c>
      <c r="C106" s="4"/>
      <c r="D106" s="4" t="s">
        <v>547</v>
      </c>
      <c r="F106" s="68" t="str">
        <f t="shared" si="1"/>
        <v/>
      </c>
    </row>
    <row r="107" spans="1:6" s="88" customFormat="1" ht="8.25" x14ac:dyDescent="0.2">
      <c r="A107" s="142" t="s">
        <v>546</v>
      </c>
      <c r="B107" s="89"/>
      <c r="C107" s="143"/>
      <c r="D107" s="143"/>
      <c r="E107" s="86"/>
      <c r="F107" s="140" t="str">
        <f t="shared" si="1"/>
        <v/>
      </c>
    </row>
    <row r="108" spans="1:6" x14ac:dyDescent="0.2">
      <c r="A108" s="56" t="s">
        <v>711</v>
      </c>
      <c r="B108" s="31" t="s">
        <v>66</v>
      </c>
      <c r="C108" s="4"/>
      <c r="D108" s="4" t="s">
        <v>547</v>
      </c>
      <c r="F108" s="68" t="str">
        <f t="shared" si="1"/>
        <v/>
      </c>
    </row>
    <row r="109" spans="1:6" s="88" customFormat="1" ht="8.25" x14ac:dyDescent="0.2">
      <c r="A109" s="142" t="s">
        <v>546</v>
      </c>
      <c r="B109" s="89"/>
      <c r="C109" s="143"/>
      <c r="D109" s="143"/>
      <c r="E109" s="86"/>
      <c r="F109" s="140" t="str">
        <f t="shared" si="1"/>
        <v/>
      </c>
    </row>
    <row r="110" spans="1:6" x14ac:dyDescent="0.2">
      <c r="A110" s="56" t="s">
        <v>712</v>
      </c>
      <c r="B110" s="31" t="s">
        <v>67</v>
      </c>
      <c r="C110" s="4">
        <v>1</v>
      </c>
      <c r="D110" s="4" t="s">
        <v>8</v>
      </c>
      <c r="F110" s="68">
        <f t="shared" si="1"/>
        <v>0</v>
      </c>
    </row>
    <row r="111" spans="1:6" x14ac:dyDescent="0.2">
      <c r="A111" s="56" t="s">
        <v>546</v>
      </c>
      <c r="C111" s="4"/>
      <c r="D111" s="4"/>
      <c r="F111" s="68" t="str">
        <f t="shared" si="1"/>
        <v/>
      </c>
    </row>
    <row r="112" spans="1:6" x14ac:dyDescent="0.2">
      <c r="A112" s="56" t="s">
        <v>546</v>
      </c>
      <c r="B112" s="35" t="s">
        <v>46</v>
      </c>
      <c r="C112" s="4"/>
      <c r="D112" s="4"/>
      <c r="F112" s="68" t="str">
        <f t="shared" si="1"/>
        <v/>
      </c>
    </row>
    <row r="113" spans="1:6" s="88" customFormat="1" ht="8.25" x14ac:dyDescent="0.2">
      <c r="A113" s="142" t="s">
        <v>546</v>
      </c>
      <c r="B113" s="141"/>
      <c r="C113" s="143"/>
      <c r="D113" s="143"/>
      <c r="E113" s="86"/>
      <c r="F113" s="140" t="str">
        <f t="shared" si="1"/>
        <v/>
      </c>
    </row>
    <row r="114" spans="1:6" x14ac:dyDescent="0.2">
      <c r="A114" s="56" t="s">
        <v>713</v>
      </c>
      <c r="B114" s="32" t="s">
        <v>47</v>
      </c>
      <c r="C114" s="4">
        <v>1</v>
      </c>
      <c r="D114" s="4" t="s">
        <v>8</v>
      </c>
      <c r="F114" s="68">
        <f t="shared" si="1"/>
        <v>0</v>
      </c>
    </row>
    <row r="115" spans="1:6" s="88" customFormat="1" ht="8.25" x14ac:dyDescent="0.2">
      <c r="A115" s="142" t="s">
        <v>546</v>
      </c>
      <c r="B115" s="141"/>
      <c r="C115" s="143"/>
      <c r="D115" s="143"/>
      <c r="E115" s="86"/>
      <c r="F115" s="140" t="str">
        <f t="shared" si="1"/>
        <v/>
      </c>
    </row>
    <row r="116" spans="1:6" x14ac:dyDescent="0.2">
      <c r="A116" s="56" t="s">
        <v>714</v>
      </c>
      <c r="B116" s="32" t="s">
        <v>48</v>
      </c>
      <c r="C116" s="4">
        <v>1</v>
      </c>
      <c r="D116" s="4" t="s">
        <v>8</v>
      </c>
      <c r="F116" s="68">
        <f t="shared" si="1"/>
        <v>0</v>
      </c>
    </row>
    <row r="117" spans="1:6" s="88" customFormat="1" ht="8.25" x14ac:dyDescent="0.2">
      <c r="A117" s="142" t="s">
        <v>546</v>
      </c>
      <c r="B117" s="141"/>
      <c r="C117" s="143"/>
      <c r="D117" s="143"/>
      <c r="E117" s="86"/>
      <c r="F117" s="140" t="str">
        <f t="shared" si="1"/>
        <v/>
      </c>
    </row>
    <row r="118" spans="1:6" x14ac:dyDescent="0.2">
      <c r="A118" s="56" t="s">
        <v>715</v>
      </c>
      <c r="B118" s="31" t="s">
        <v>82</v>
      </c>
      <c r="C118" s="4">
        <v>1</v>
      </c>
      <c r="D118" s="4" t="s">
        <v>8</v>
      </c>
      <c r="F118" s="68">
        <f t="shared" si="1"/>
        <v>0</v>
      </c>
    </row>
    <row r="119" spans="1:6" s="88" customFormat="1" ht="8.25" x14ac:dyDescent="0.2">
      <c r="A119" s="142" t="s">
        <v>546</v>
      </c>
      <c r="B119" s="89"/>
      <c r="C119" s="143"/>
      <c r="D119" s="143"/>
      <c r="E119" s="86"/>
      <c r="F119" s="140" t="str">
        <f t="shared" si="1"/>
        <v/>
      </c>
    </row>
    <row r="120" spans="1:6" x14ac:dyDescent="0.2">
      <c r="A120" s="56" t="s">
        <v>716</v>
      </c>
      <c r="B120" s="36" t="s">
        <v>667</v>
      </c>
      <c r="C120" s="3">
        <v>1</v>
      </c>
      <c r="D120" s="3" t="s">
        <v>8</v>
      </c>
      <c r="F120" s="68">
        <f>IF(C120=0,"",$E120*C120)</f>
        <v>0</v>
      </c>
    </row>
    <row r="121" spans="1:6" s="88" customFormat="1" ht="8.25" x14ac:dyDescent="0.2">
      <c r="A121" s="142" t="s">
        <v>546</v>
      </c>
      <c r="B121" s="141"/>
      <c r="C121" s="143"/>
      <c r="D121" s="143"/>
      <c r="E121" s="86"/>
      <c r="F121" s="140" t="str">
        <f>IF(C121=0,"",$E121*C121)</f>
        <v/>
      </c>
    </row>
    <row r="122" spans="1:6" x14ac:dyDescent="0.2">
      <c r="A122" s="56">
        <v>45</v>
      </c>
      <c r="B122" s="135" t="s">
        <v>354</v>
      </c>
      <c r="C122" s="4">
        <v>1</v>
      </c>
      <c r="D122" s="4" t="s">
        <v>8</v>
      </c>
      <c r="F122" s="68">
        <f t="shared" si="1"/>
        <v>0</v>
      </c>
    </row>
    <row r="123" spans="1:6" s="88" customFormat="1" ht="8.25" x14ac:dyDescent="0.2">
      <c r="A123" s="142" t="s">
        <v>546</v>
      </c>
      <c r="B123" s="89"/>
      <c r="C123" s="143"/>
      <c r="D123" s="143"/>
      <c r="E123" s="86"/>
      <c r="F123" s="140" t="str">
        <f t="shared" si="1"/>
        <v/>
      </c>
    </row>
    <row r="124" spans="1:6" ht="21" x14ac:dyDescent="0.2">
      <c r="A124" s="56">
        <v>46</v>
      </c>
      <c r="B124" s="31" t="s">
        <v>684</v>
      </c>
      <c r="C124" s="4">
        <v>1</v>
      </c>
      <c r="D124" s="4" t="s">
        <v>8</v>
      </c>
      <c r="F124" s="68">
        <f t="shared" si="1"/>
        <v>0</v>
      </c>
    </row>
    <row r="125" spans="1:6" s="88" customFormat="1" ht="8.25" x14ac:dyDescent="0.2">
      <c r="A125" s="142" t="s">
        <v>546</v>
      </c>
      <c r="B125" s="89"/>
      <c r="C125" s="143"/>
      <c r="D125" s="143"/>
      <c r="E125" s="86"/>
      <c r="F125" s="140" t="str">
        <f t="shared" si="1"/>
        <v/>
      </c>
    </row>
    <row r="126" spans="1:6" x14ac:dyDescent="0.2">
      <c r="A126" s="56">
        <v>47</v>
      </c>
      <c r="B126" s="135" t="s">
        <v>356</v>
      </c>
      <c r="C126" s="4">
        <v>1</v>
      </c>
      <c r="D126" s="4" t="s">
        <v>8</v>
      </c>
      <c r="F126" s="68">
        <f t="shared" si="1"/>
        <v>0</v>
      </c>
    </row>
    <row r="127" spans="1:6" x14ac:dyDescent="0.2">
      <c r="A127" s="56" t="s">
        <v>546</v>
      </c>
      <c r="C127" s="4"/>
      <c r="D127" s="4"/>
      <c r="F127" s="68" t="str">
        <f t="shared" si="1"/>
        <v/>
      </c>
    </row>
    <row r="128" spans="1:6" x14ac:dyDescent="0.2">
      <c r="A128" s="56" t="s">
        <v>546</v>
      </c>
      <c r="B128" s="35" t="s">
        <v>51</v>
      </c>
      <c r="C128" s="3"/>
      <c r="D128" s="3"/>
      <c r="F128" s="68" t="str">
        <f t="shared" si="1"/>
        <v/>
      </c>
    </row>
    <row r="129" spans="1:6" s="88" customFormat="1" ht="8.25" x14ac:dyDescent="0.2">
      <c r="A129" s="142" t="s">
        <v>546</v>
      </c>
      <c r="B129" s="141"/>
      <c r="C129" s="138"/>
      <c r="D129" s="138"/>
      <c r="E129" s="86"/>
      <c r="F129" s="140" t="str">
        <f t="shared" si="1"/>
        <v/>
      </c>
    </row>
    <row r="130" spans="1:6" x14ac:dyDescent="0.2">
      <c r="A130" s="56">
        <v>48</v>
      </c>
      <c r="B130" s="32" t="s">
        <v>49</v>
      </c>
      <c r="C130" s="4">
        <v>1</v>
      </c>
      <c r="D130" s="4" t="s">
        <v>8</v>
      </c>
      <c r="F130" s="68">
        <f t="shared" si="1"/>
        <v>0</v>
      </c>
    </row>
    <row r="131" spans="1:6" s="88" customFormat="1" ht="8.25" x14ac:dyDescent="0.2">
      <c r="A131" s="142" t="s">
        <v>546</v>
      </c>
      <c r="B131" s="141"/>
      <c r="C131" s="138"/>
      <c r="D131" s="138"/>
      <c r="E131" s="86"/>
      <c r="F131" s="140" t="str">
        <f t="shared" si="1"/>
        <v/>
      </c>
    </row>
    <row r="132" spans="1:6" x14ac:dyDescent="0.2">
      <c r="A132" s="56">
        <v>49</v>
      </c>
      <c r="B132" s="32" t="s">
        <v>50</v>
      </c>
      <c r="C132" s="4">
        <v>1</v>
      </c>
      <c r="D132" s="4" t="s">
        <v>8</v>
      </c>
      <c r="F132" s="68">
        <f t="shared" si="1"/>
        <v>0</v>
      </c>
    </row>
    <row r="133" spans="1:6" s="88" customFormat="1" ht="8.25" x14ac:dyDescent="0.2">
      <c r="A133" s="142" t="s">
        <v>546</v>
      </c>
      <c r="B133" s="141"/>
      <c r="C133" s="143"/>
      <c r="D133" s="143"/>
      <c r="E133" s="86"/>
      <c r="F133" s="140" t="str">
        <f t="shared" si="1"/>
        <v/>
      </c>
    </row>
    <row r="134" spans="1:6" x14ac:dyDescent="0.2">
      <c r="A134" s="56">
        <v>50</v>
      </c>
      <c r="B134" s="32" t="s">
        <v>52</v>
      </c>
      <c r="C134" s="4">
        <v>1</v>
      </c>
      <c r="D134" s="4" t="s">
        <v>8</v>
      </c>
      <c r="F134" s="68">
        <f t="shared" si="1"/>
        <v>0</v>
      </c>
    </row>
    <row r="135" spans="1:6" s="88" customFormat="1" ht="8.25" x14ac:dyDescent="0.2">
      <c r="A135" s="142" t="s">
        <v>546</v>
      </c>
      <c r="B135" s="89"/>
      <c r="C135" s="143"/>
      <c r="D135" s="143"/>
      <c r="E135" s="86"/>
      <c r="F135" s="140" t="str">
        <f t="shared" si="1"/>
        <v/>
      </c>
    </row>
    <row r="136" spans="1:6" ht="15" customHeight="1" thickBot="1" x14ac:dyDescent="0.25">
      <c r="A136" s="17"/>
      <c r="B136" s="40"/>
      <c r="C136" s="18"/>
      <c r="D136" s="18"/>
      <c r="E136" s="93" t="s">
        <v>68</v>
      </c>
      <c r="F136" s="94">
        <f>SUM(F12:F135)</f>
        <v>0</v>
      </c>
    </row>
    <row r="137" spans="1:6" s="88" customFormat="1" ht="8.25" x14ac:dyDescent="0.2">
      <c r="A137" s="85"/>
      <c r="B137" s="89"/>
      <c r="C137" s="85"/>
      <c r="D137" s="85"/>
      <c r="E137" s="86"/>
      <c r="F137" s="87"/>
    </row>
  </sheetData>
  <mergeCells count="1">
    <mergeCell ref="B7:F8"/>
  </mergeCells>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1" manualBreakCount="1">
    <brk id="78"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1EB4-9EF7-47CD-886F-5C692728BDB6}">
  <sheetPr>
    <tabColor rgb="FF00B0F0"/>
  </sheetPr>
  <dimension ref="A1:F69"/>
  <sheetViews>
    <sheetView view="pageBreakPreview" topLeftCell="F1" zoomScaleNormal="100" zoomScaleSheetLayoutView="100" workbookViewId="0">
      <selection activeCell="G1" sqref="G1:V104857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9.875" style="59" customWidth="1"/>
    <col min="6" max="6" width="12.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10</v>
      </c>
      <c r="B6" s="41" t="s">
        <v>120</v>
      </c>
    </row>
    <row r="7" spans="1:6" ht="11.25" thickBot="1" x14ac:dyDescent="0.25"/>
    <row r="8" spans="1:6" x14ac:dyDescent="0.2">
      <c r="A8" s="11" t="s">
        <v>132</v>
      </c>
      <c r="B8" s="12" t="s">
        <v>2</v>
      </c>
      <c r="C8" s="13" t="s">
        <v>88</v>
      </c>
      <c r="D8" s="13" t="s">
        <v>87</v>
      </c>
      <c r="E8" s="60" t="s">
        <v>86</v>
      </c>
      <c r="F8" s="61" t="s">
        <v>1</v>
      </c>
    </row>
    <row r="9" spans="1:6" x14ac:dyDescent="0.2">
      <c r="A9" s="56" t="s">
        <v>546</v>
      </c>
      <c r="B9" s="32"/>
      <c r="C9" s="3"/>
      <c r="D9" s="3"/>
      <c r="F9" s="68" t="str">
        <f t="shared" ref="F9:F44" si="0">IF(C9=0,"",$E9*C9)</f>
        <v/>
      </c>
    </row>
    <row r="10" spans="1:6" x14ac:dyDescent="0.2">
      <c r="A10" s="56" t="s">
        <v>546</v>
      </c>
      <c r="B10" s="34" t="s">
        <v>119</v>
      </c>
      <c r="C10" s="4"/>
      <c r="D10" s="4"/>
      <c r="F10" s="68" t="str">
        <f t="shared" si="0"/>
        <v/>
      </c>
    </row>
    <row r="11" spans="1:6" x14ac:dyDescent="0.2">
      <c r="A11" s="56" t="s">
        <v>546</v>
      </c>
      <c r="B11" s="32"/>
      <c r="C11" s="4"/>
      <c r="D11" s="4"/>
      <c r="F11" s="68" t="str">
        <f t="shared" si="0"/>
        <v/>
      </c>
    </row>
    <row r="12" spans="1:6" ht="21" x14ac:dyDescent="0.2">
      <c r="A12" s="56" t="s">
        <v>546</v>
      </c>
      <c r="B12" s="32" t="s">
        <v>123</v>
      </c>
      <c r="C12" s="4"/>
      <c r="D12" s="4"/>
      <c r="F12" s="68" t="str">
        <f t="shared" si="0"/>
        <v/>
      </c>
    </row>
    <row r="13" spans="1:6" ht="21" x14ac:dyDescent="0.2">
      <c r="A13" s="56" t="s">
        <v>546</v>
      </c>
      <c r="B13" s="32" t="s">
        <v>122</v>
      </c>
      <c r="C13" s="4"/>
      <c r="D13" s="4"/>
      <c r="F13" s="68" t="str">
        <f t="shared" si="0"/>
        <v/>
      </c>
    </row>
    <row r="14" spans="1:6" ht="21" x14ac:dyDescent="0.2">
      <c r="A14" s="56" t="s">
        <v>546</v>
      </c>
      <c r="B14" s="32" t="s">
        <v>133</v>
      </c>
      <c r="C14" s="4"/>
      <c r="D14" s="4"/>
      <c r="F14" s="68" t="str">
        <f t="shared" si="0"/>
        <v/>
      </c>
    </row>
    <row r="15" spans="1:6" x14ac:dyDescent="0.2">
      <c r="A15" s="56" t="s">
        <v>546</v>
      </c>
      <c r="B15" s="32"/>
      <c r="C15" s="4"/>
      <c r="D15" s="4"/>
      <c r="F15" s="68" t="str">
        <f t="shared" si="0"/>
        <v/>
      </c>
    </row>
    <row r="16" spans="1:6" x14ac:dyDescent="0.2">
      <c r="A16" s="56">
        <v>1</v>
      </c>
      <c r="B16" s="108" t="s">
        <v>761</v>
      </c>
      <c r="C16" s="4">
        <v>1</v>
      </c>
      <c r="D16" s="4" t="s">
        <v>8</v>
      </c>
      <c r="E16" s="59">
        <v>3000</v>
      </c>
      <c r="F16" s="68">
        <f t="shared" ref="F16:F17" si="1">IF(C16=0,"",$E16*C16)</f>
        <v>3000</v>
      </c>
    </row>
    <row r="17" spans="1:6" x14ac:dyDescent="0.2">
      <c r="A17" s="56" t="s">
        <v>546</v>
      </c>
      <c r="B17" s="108"/>
      <c r="C17" s="4"/>
      <c r="D17" s="4"/>
      <c r="F17" s="68" t="str">
        <f t="shared" si="1"/>
        <v/>
      </c>
    </row>
    <row r="18" spans="1:6" x14ac:dyDescent="0.2">
      <c r="A18" s="56">
        <v>2</v>
      </c>
      <c r="B18" s="108" t="s">
        <v>833</v>
      </c>
      <c r="C18" s="4">
        <v>1</v>
      </c>
      <c r="D18" s="4" t="s">
        <v>8</v>
      </c>
      <c r="E18" s="59">
        <v>5000</v>
      </c>
      <c r="F18" s="68">
        <f t="shared" si="0"/>
        <v>5000</v>
      </c>
    </row>
    <row r="19" spans="1:6" x14ac:dyDescent="0.2">
      <c r="A19" s="56" t="s">
        <v>546</v>
      </c>
      <c r="B19" s="108"/>
      <c r="C19" s="4"/>
      <c r="D19" s="4"/>
      <c r="F19" s="68" t="str">
        <f t="shared" si="0"/>
        <v/>
      </c>
    </row>
    <row r="20" spans="1:6" x14ac:dyDescent="0.2">
      <c r="A20" s="56">
        <v>3</v>
      </c>
      <c r="B20" s="108" t="s">
        <v>666</v>
      </c>
      <c r="C20" s="4">
        <v>1</v>
      </c>
      <c r="D20" s="4" t="s">
        <v>8</v>
      </c>
      <c r="E20" s="59">
        <v>5000</v>
      </c>
      <c r="F20" s="68">
        <f t="shared" si="0"/>
        <v>5000</v>
      </c>
    </row>
    <row r="21" spans="1:6" x14ac:dyDescent="0.2">
      <c r="A21" s="56" t="s">
        <v>546</v>
      </c>
      <c r="B21" s="108"/>
      <c r="C21" s="4"/>
      <c r="D21" s="4"/>
      <c r="F21" s="68" t="str">
        <f t="shared" si="0"/>
        <v/>
      </c>
    </row>
    <row r="22" spans="1:6" x14ac:dyDescent="0.2">
      <c r="A22" s="56">
        <v>4</v>
      </c>
      <c r="B22" s="108" t="s">
        <v>727</v>
      </c>
      <c r="C22" s="4">
        <v>1</v>
      </c>
      <c r="D22" s="4" t="s">
        <v>8</v>
      </c>
      <c r="E22" s="59">
        <v>3000</v>
      </c>
      <c r="F22" s="68">
        <f t="shared" ref="F22:F23" si="2">IF(C22=0,"",$E22*C22)</f>
        <v>3000</v>
      </c>
    </row>
    <row r="23" spans="1:6" x14ac:dyDescent="0.2">
      <c r="A23" s="56" t="s">
        <v>546</v>
      </c>
      <c r="B23" s="108"/>
      <c r="C23" s="4"/>
      <c r="D23" s="4"/>
      <c r="F23" s="68" t="str">
        <f t="shared" si="2"/>
        <v/>
      </c>
    </row>
    <row r="24" spans="1:6" x14ac:dyDescent="0.2">
      <c r="A24" s="56">
        <v>5</v>
      </c>
      <c r="B24" s="108" t="s">
        <v>679</v>
      </c>
      <c r="C24" s="4">
        <v>1</v>
      </c>
      <c r="D24" s="4" t="s">
        <v>8</v>
      </c>
      <c r="E24" s="59">
        <v>5000</v>
      </c>
      <c r="F24" s="68">
        <f t="shared" si="0"/>
        <v>5000</v>
      </c>
    </row>
    <row r="25" spans="1:6" x14ac:dyDescent="0.2">
      <c r="A25" s="56" t="s">
        <v>546</v>
      </c>
      <c r="B25" s="108"/>
      <c r="C25" s="4"/>
      <c r="D25" s="4"/>
      <c r="F25" s="68" t="str">
        <f t="shared" si="0"/>
        <v/>
      </c>
    </row>
    <row r="26" spans="1:6" x14ac:dyDescent="0.2">
      <c r="A26" s="56">
        <v>6</v>
      </c>
      <c r="B26" s="108" t="s">
        <v>680</v>
      </c>
      <c r="C26" s="4">
        <v>1</v>
      </c>
      <c r="D26" s="4" t="s">
        <v>8</v>
      </c>
      <c r="E26" s="59">
        <v>5000</v>
      </c>
      <c r="F26" s="68">
        <f t="shared" si="0"/>
        <v>5000</v>
      </c>
    </row>
    <row r="27" spans="1:6" x14ac:dyDescent="0.2">
      <c r="A27" s="56" t="s">
        <v>546</v>
      </c>
      <c r="B27" s="108"/>
      <c r="C27" s="4"/>
      <c r="D27" s="4"/>
      <c r="F27" s="68" t="str">
        <f t="shared" si="0"/>
        <v/>
      </c>
    </row>
    <row r="28" spans="1:6" x14ac:dyDescent="0.2">
      <c r="A28" s="56">
        <v>7</v>
      </c>
      <c r="B28" s="108" t="s">
        <v>658</v>
      </c>
      <c r="C28" s="4">
        <v>1</v>
      </c>
      <c r="D28" s="4" t="s">
        <v>8</v>
      </c>
      <c r="E28" s="59">
        <v>10000</v>
      </c>
      <c r="F28" s="68">
        <f t="shared" si="0"/>
        <v>10000</v>
      </c>
    </row>
    <row r="29" spans="1:6" x14ac:dyDescent="0.2">
      <c r="A29" s="56" t="s">
        <v>546</v>
      </c>
      <c r="B29" s="108"/>
      <c r="C29" s="4"/>
      <c r="D29" s="4"/>
      <c r="F29" s="68" t="str">
        <f t="shared" si="0"/>
        <v/>
      </c>
    </row>
    <row r="30" spans="1:6" x14ac:dyDescent="0.2">
      <c r="A30" s="56">
        <v>8</v>
      </c>
      <c r="B30" s="107" t="s">
        <v>681</v>
      </c>
      <c r="C30" s="4">
        <v>1</v>
      </c>
      <c r="D30" s="4" t="s">
        <v>8</v>
      </c>
      <c r="E30" s="59">
        <v>10000</v>
      </c>
      <c r="F30" s="68">
        <f t="shared" si="0"/>
        <v>10000</v>
      </c>
    </row>
    <row r="31" spans="1:6" x14ac:dyDescent="0.2">
      <c r="A31" s="56" t="s">
        <v>546</v>
      </c>
      <c r="B31" s="32"/>
      <c r="C31" s="4"/>
      <c r="D31" s="4"/>
      <c r="F31" s="68" t="str">
        <f t="shared" si="0"/>
        <v/>
      </c>
    </row>
    <row r="32" spans="1:6" x14ac:dyDescent="0.2">
      <c r="A32" s="56" t="s">
        <v>546</v>
      </c>
      <c r="B32" s="34" t="s">
        <v>117</v>
      </c>
      <c r="C32" s="3"/>
      <c r="D32" s="3"/>
      <c r="F32" s="68" t="str">
        <f t="shared" si="0"/>
        <v/>
      </c>
    </row>
    <row r="33" spans="1:6" x14ac:dyDescent="0.2">
      <c r="A33" s="56" t="s">
        <v>546</v>
      </c>
      <c r="B33" s="32"/>
      <c r="C33" s="3"/>
      <c r="D33" s="3"/>
      <c r="F33" s="68" t="str">
        <f t="shared" si="0"/>
        <v/>
      </c>
    </row>
    <row r="34" spans="1:6" ht="31.5" x14ac:dyDescent="0.2">
      <c r="A34" s="56" t="s">
        <v>546</v>
      </c>
      <c r="B34" s="32" t="s">
        <v>131</v>
      </c>
      <c r="C34" s="3"/>
      <c r="D34" s="3"/>
      <c r="F34" s="68" t="str">
        <f t="shared" si="0"/>
        <v/>
      </c>
    </row>
    <row r="35" spans="1:6" x14ac:dyDescent="0.2">
      <c r="A35" s="56" t="s">
        <v>546</v>
      </c>
      <c r="B35" s="32"/>
      <c r="C35" s="3"/>
      <c r="D35" s="3"/>
      <c r="F35" s="68" t="str">
        <f t="shared" si="0"/>
        <v/>
      </c>
    </row>
    <row r="36" spans="1:6" x14ac:dyDescent="0.2">
      <c r="A36" s="56">
        <v>9</v>
      </c>
      <c r="B36" s="108" t="s">
        <v>124</v>
      </c>
      <c r="C36" s="3">
        <v>40</v>
      </c>
      <c r="D36" s="3" t="s">
        <v>127</v>
      </c>
      <c r="F36" s="68">
        <f t="shared" si="0"/>
        <v>0</v>
      </c>
    </row>
    <row r="37" spans="1:6" x14ac:dyDescent="0.2">
      <c r="A37" s="56" t="s">
        <v>546</v>
      </c>
      <c r="B37" s="108"/>
      <c r="C37" s="3"/>
      <c r="D37" s="3"/>
      <c r="F37" s="68" t="str">
        <f t="shared" si="0"/>
        <v/>
      </c>
    </row>
    <row r="38" spans="1:6" x14ac:dyDescent="0.2">
      <c r="A38" s="56">
        <v>10</v>
      </c>
      <c r="B38" s="108" t="s">
        <v>125</v>
      </c>
      <c r="C38" s="3">
        <v>40</v>
      </c>
      <c r="D38" s="3" t="s">
        <v>127</v>
      </c>
      <c r="F38" s="68">
        <f t="shared" si="0"/>
        <v>0</v>
      </c>
    </row>
    <row r="39" spans="1:6" x14ac:dyDescent="0.2">
      <c r="A39" s="56" t="s">
        <v>546</v>
      </c>
      <c r="B39" s="108"/>
      <c r="C39" s="3"/>
      <c r="D39" s="3"/>
      <c r="F39" s="68" t="str">
        <f t="shared" si="0"/>
        <v/>
      </c>
    </row>
    <row r="40" spans="1:6" x14ac:dyDescent="0.2">
      <c r="A40" s="56">
        <v>11</v>
      </c>
      <c r="B40" s="108" t="s">
        <v>126</v>
      </c>
      <c r="C40" s="3">
        <v>40</v>
      </c>
      <c r="D40" s="3" t="s">
        <v>127</v>
      </c>
      <c r="F40" s="68">
        <f t="shared" si="0"/>
        <v>0</v>
      </c>
    </row>
    <row r="41" spans="1:6" x14ac:dyDescent="0.2">
      <c r="A41" s="56" t="s">
        <v>546</v>
      </c>
      <c r="B41" s="108"/>
      <c r="C41" s="3"/>
      <c r="D41" s="3"/>
      <c r="F41" s="68" t="str">
        <f t="shared" si="0"/>
        <v/>
      </c>
    </row>
    <row r="42" spans="1:6" x14ac:dyDescent="0.2">
      <c r="A42" s="56">
        <v>12</v>
      </c>
      <c r="B42" s="108" t="s">
        <v>659</v>
      </c>
      <c r="C42" s="3">
        <v>40</v>
      </c>
      <c r="D42" s="3" t="s">
        <v>127</v>
      </c>
      <c r="F42" s="68">
        <f t="shared" si="0"/>
        <v>0</v>
      </c>
    </row>
    <row r="43" spans="1:6" x14ac:dyDescent="0.2">
      <c r="A43" s="56" t="s">
        <v>546</v>
      </c>
      <c r="B43" s="108"/>
      <c r="C43" s="3"/>
      <c r="D43" s="3"/>
      <c r="F43" s="68" t="str">
        <f t="shared" si="0"/>
        <v/>
      </c>
    </row>
    <row r="44" spans="1:6" x14ac:dyDescent="0.2">
      <c r="A44" s="56">
        <v>13</v>
      </c>
      <c r="B44" s="108" t="s">
        <v>660</v>
      </c>
      <c r="C44" s="3">
        <v>40</v>
      </c>
      <c r="D44" s="3" t="s">
        <v>127</v>
      </c>
      <c r="F44" s="68">
        <f t="shared" si="0"/>
        <v>0</v>
      </c>
    </row>
    <row r="45" spans="1:6" x14ac:dyDescent="0.2">
      <c r="A45" s="56" t="s">
        <v>546</v>
      </c>
      <c r="B45" s="108"/>
      <c r="C45" s="3"/>
      <c r="D45" s="3"/>
      <c r="F45" s="68" t="str">
        <f t="shared" ref="F45:F67" si="3">IF(C45=0,"",$E45*C45)</f>
        <v/>
      </c>
    </row>
    <row r="46" spans="1:6" x14ac:dyDescent="0.2">
      <c r="A46" s="56">
        <v>14</v>
      </c>
      <c r="B46" s="108" t="s">
        <v>661</v>
      </c>
      <c r="C46" s="3">
        <v>40</v>
      </c>
      <c r="D46" s="3" t="s">
        <v>127</v>
      </c>
      <c r="F46" s="68">
        <f t="shared" si="3"/>
        <v>0</v>
      </c>
    </row>
    <row r="47" spans="1:6" x14ac:dyDescent="0.2">
      <c r="A47" s="56" t="s">
        <v>546</v>
      </c>
      <c r="B47" s="108"/>
      <c r="C47" s="3"/>
      <c r="D47" s="3"/>
      <c r="F47" s="68" t="str">
        <f t="shared" si="3"/>
        <v/>
      </c>
    </row>
    <row r="48" spans="1:6" x14ac:dyDescent="0.2">
      <c r="A48" s="56">
        <v>15</v>
      </c>
      <c r="B48" s="108" t="s">
        <v>662</v>
      </c>
      <c r="C48" s="3">
        <v>40</v>
      </c>
      <c r="D48" s="3" t="s">
        <v>127</v>
      </c>
      <c r="F48" s="68">
        <f t="shared" si="3"/>
        <v>0</v>
      </c>
    </row>
    <row r="49" spans="1:6" x14ac:dyDescent="0.2">
      <c r="A49" s="56" t="s">
        <v>546</v>
      </c>
      <c r="B49" s="108"/>
      <c r="C49" s="3"/>
      <c r="D49" s="3"/>
      <c r="F49" s="68" t="str">
        <f t="shared" si="3"/>
        <v/>
      </c>
    </row>
    <row r="50" spans="1:6" x14ac:dyDescent="0.2">
      <c r="A50" s="56" t="s">
        <v>546</v>
      </c>
      <c r="B50" s="108" t="s">
        <v>678</v>
      </c>
      <c r="C50" s="3"/>
      <c r="D50" s="3"/>
      <c r="F50" s="68" t="str">
        <f t="shared" si="3"/>
        <v/>
      </c>
    </row>
    <row r="51" spans="1:6" x14ac:dyDescent="0.2">
      <c r="A51" s="56">
        <v>16</v>
      </c>
      <c r="B51" s="124" t="s">
        <v>374</v>
      </c>
      <c r="C51" s="3">
        <v>10</v>
      </c>
      <c r="D51" s="3" t="s">
        <v>127</v>
      </c>
      <c r="F51" s="68">
        <f t="shared" si="3"/>
        <v>0</v>
      </c>
    </row>
    <row r="52" spans="1:6" x14ac:dyDescent="0.2">
      <c r="A52" s="56">
        <v>17</v>
      </c>
      <c r="B52" s="124" t="s">
        <v>390</v>
      </c>
      <c r="C52" s="3">
        <v>10</v>
      </c>
      <c r="D52" s="3" t="s">
        <v>127</v>
      </c>
      <c r="F52" s="68">
        <f t="shared" si="3"/>
        <v>0</v>
      </c>
    </row>
    <row r="53" spans="1:6" x14ac:dyDescent="0.2">
      <c r="A53" s="56">
        <v>18</v>
      </c>
      <c r="B53" s="124" t="s">
        <v>391</v>
      </c>
      <c r="C53" s="3">
        <v>10</v>
      </c>
      <c r="D53" s="3" t="s">
        <v>127</v>
      </c>
      <c r="F53" s="68">
        <f t="shared" si="3"/>
        <v>0</v>
      </c>
    </row>
    <row r="54" spans="1:6" x14ac:dyDescent="0.2">
      <c r="A54" s="56">
        <v>19</v>
      </c>
      <c r="B54" s="124" t="s">
        <v>376</v>
      </c>
      <c r="C54" s="3">
        <v>10</v>
      </c>
      <c r="D54" s="3" t="s">
        <v>127</v>
      </c>
      <c r="F54" s="68">
        <f t="shared" si="3"/>
        <v>0</v>
      </c>
    </row>
    <row r="55" spans="1:6" x14ac:dyDescent="0.2">
      <c r="A55" s="56" t="s">
        <v>546</v>
      </c>
      <c r="B55" s="107"/>
      <c r="C55" s="3"/>
      <c r="D55" s="3"/>
      <c r="F55" s="68" t="str">
        <f t="shared" si="3"/>
        <v/>
      </c>
    </row>
    <row r="56" spans="1:6" x14ac:dyDescent="0.2">
      <c r="A56" s="56" t="s">
        <v>546</v>
      </c>
      <c r="B56" s="107" t="s">
        <v>373</v>
      </c>
      <c r="C56" s="3"/>
      <c r="D56" s="3"/>
      <c r="F56" s="68" t="str">
        <f t="shared" si="3"/>
        <v/>
      </c>
    </row>
    <row r="57" spans="1:6" x14ac:dyDescent="0.2">
      <c r="A57" s="56">
        <v>20</v>
      </c>
      <c r="B57" s="124" t="s">
        <v>374</v>
      </c>
      <c r="C57" s="3">
        <v>10</v>
      </c>
      <c r="D57" s="3" t="s">
        <v>127</v>
      </c>
      <c r="F57" s="68">
        <f t="shared" si="3"/>
        <v>0</v>
      </c>
    </row>
    <row r="58" spans="1:6" x14ac:dyDescent="0.2">
      <c r="A58" s="56">
        <v>21</v>
      </c>
      <c r="B58" s="124" t="s">
        <v>375</v>
      </c>
      <c r="C58" s="3">
        <v>10</v>
      </c>
      <c r="D58" s="3" t="s">
        <v>127</v>
      </c>
      <c r="F58" s="68">
        <f t="shared" si="3"/>
        <v>0</v>
      </c>
    </row>
    <row r="59" spans="1:6" x14ac:dyDescent="0.2">
      <c r="A59" s="56">
        <v>22</v>
      </c>
      <c r="B59" s="124" t="s">
        <v>373</v>
      </c>
      <c r="C59" s="3">
        <v>10</v>
      </c>
      <c r="D59" s="3" t="s">
        <v>127</v>
      </c>
      <c r="F59" s="68">
        <f t="shared" si="3"/>
        <v>0</v>
      </c>
    </row>
    <row r="60" spans="1:6" x14ac:dyDescent="0.2">
      <c r="A60" s="56">
        <v>23</v>
      </c>
      <c r="B60" s="124" t="s">
        <v>376</v>
      </c>
      <c r="C60" s="3">
        <v>10</v>
      </c>
      <c r="D60" s="3" t="s">
        <v>127</v>
      </c>
      <c r="F60" s="68">
        <f t="shared" si="3"/>
        <v>0</v>
      </c>
    </row>
    <row r="61" spans="1:6" x14ac:dyDescent="0.2">
      <c r="A61" s="56" t="s">
        <v>546</v>
      </c>
      <c r="B61" s="124"/>
      <c r="C61" s="3"/>
      <c r="D61" s="3"/>
      <c r="F61" s="68" t="str">
        <f t="shared" si="3"/>
        <v/>
      </c>
    </row>
    <row r="62" spans="1:6" x14ac:dyDescent="0.2">
      <c r="A62" s="56">
        <v>24</v>
      </c>
      <c r="B62" s="107" t="s">
        <v>663</v>
      </c>
      <c r="C62" s="3">
        <v>1</v>
      </c>
      <c r="D62" s="3" t="s">
        <v>2</v>
      </c>
      <c r="E62" s="59">
        <v>1000</v>
      </c>
      <c r="F62" s="68">
        <f t="shared" si="3"/>
        <v>1000</v>
      </c>
    </row>
    <row r="63" spans="1:6" ht="19.5" customHeight="1" x14ac:dyDescent="0.2">
      <c r="A63" s="56">
        <v>25</v>
      </c>
      <c r="B63" s="124" t="s">
        <v>664</v>
      </c>
      <c r="C63" s="172"/>
      <c r="D63" s="3" t="str">
        <f>IF(C63&lt;&gt;0,"","%")</f>
        <v>%</v>
      </c>
      <c r="E63" s="64">
        <f>F62</f>
        <v>1000</v>
      </c>
      <c r="F63" s="68" t="str">
        <f t="shared" si="3"/>
        <v/>
      </c>
    </row>
    <row r="64" spans="1:6" x14ac:dyDescent="0.2">
      <c r="A64" s="56" t="s">
        <v>546</v>
      </c>
      <c r="B64" s="124"/>
      <c r="C64" s="3"/>
      <c r="D64" s="3"/>
      <c r="F64" s="68" t="str">
        <f t="shared" si="3"/>
        <v/>
      </c>
    </row>
    <row r="65" spans="1:6" x14ac:dyDescent="0.2">
      <c r="A65" s="56">
        <v>26</v>
      </c>
      <c r="B65" s="107" t="s">
        <v>665</v>
      </c>
      <c r="C65" s="3">
        <v>1</v>
      </c>
      <c r="D65" s="3" t="s">
        <v>2</v>
      </c>
      <c r="E65" s="59">
        <v>1000</v>
      </c>
      <c r="F65" s="68">
        <f t="shared" si="3"/>
        <v>1000</v>
      </c>
    </row>
    <row r="66" spans="1:6" ht="21" x14ac:dyDescent="0.2">
      <c r="A66" s="56">
        <v>27</v>
      </c>
      <c r="B66" s="124" t="s">
        <v>664</v>
      </c>
      <c r="C66" s="172"/>
      <c r="D66" s="3" t="str">
        <f>IF(C66&lt;&gt;0,"","%")</f>
        <v>%</v>
      </c>
      <c r="E66" s="64">
        <f>F65</f>
        <v>1000</v>
      </c>
      <c r="F66" s="68" t="str">
        <f t="shared" si="3"/>
        <v/>
      </c>
    </row>
    <row r="67" spans="1:6" x14ac:dyDescent="0.2">
      <c r="A67" s="56" t="s">
        <v>546</v>
      </c>
      <c r="C67" s="4"/>
      <c r="D67" s="4"/>
      <c r="F67" s="68" t="str">
        <f t="shared" si="3"/>
        <v/>
      </c>
    </row>
    <row r="68" spans="1:6" ht="15" customHeight="1" thickBot="1" x14ac:dyDescent="0.25">
      <c r="A68" s="17"/>
      <c r="B68" s="40"/>
      <c r="C68" s="18"/>
      <c r="D68" s="18"/>
      <c r="E68" s="93" t="s">
        <v>118</v>
      </c>
      <c r="F68" s="94">
        <f>SUM(F8:F67)</f>
        <v>48000</v>
      </c>
    </row>
    <row r="69" spans="1:6" s="88" customFormat="1" ht="8.25" x14ac:dyDescent="0.2">
      <c r="A69" s="85"/>
      <c r="B69" s="89"/>
      <c r="C69" s="85"/>
      <c r="D69" s="85"/>
      <c r="E69" s="86"/>
      <c r="F69" s="87"/>
    </row>
  </sheetData>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04BD-9C20-444B-BFD3-BC564054F475}">
  <sheetPr>
    <tabColor rgb="FF00B0F0"/>
  </sheetPr>
  <dimension ref="A1:F64"/>
  <sheetViews>
    <sheetView view="pageBreakPreview" zoomScaleNormal="100" zoomScaleSheetLayoutView="100" workbookViewId="0">
      <selection activeCell="G1" sqref="G1:S104857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9.875" style="59" customWidth="1"/>
    <col min="6" max="6" width="12.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11</v>
      </c>
      <c r="B6" s="41" t="s">
        <v>357</v>
      </c>
    </row>
    <row r="7" spans="1:6" ht="11.25" thickBot="1" x14ac:dyDescent="0.25"/>
    <row r="8" spans="1:6" x14ac:dyDescent="0.2">
      <c r="A8" s="11" t="s">
        <v>132</v>
      </c>
      <c r="B8" s="12" t="s">
        <v>2</v>
      </c>
      <c r="C8" s="13" t="s">
        <v>88</v>
      </c>
      <c r="D8" s="13" t="s">
        <v>87</v>
      </c>
      <c r="E8" s="60" t="s">
        <v>86</v>
      </c>
      <c r="F8" s="61" t="s">
        <v>1</v>
      </c>
    </row>
    <row r="9" spans="1:6" x14ac:dyDescent="0.2">
      <c r="A9" s="56" t="str">
        <f>IF($C9="","",COUNT(A8:A$11)+1)</f>
        <v/>
      </c>
      <c r="B9" s="32"/>
      <c r="C9" s="3"/>
      <c r="D9" s="3"/>
      <c r="F9" s="68" t="str">
        <f t="shared" ref="F9:F40" si="0">IF(C9=0,"",$E9*C9)</f>
        <v/>
      </c>
    </row>
    <row r="10" spans="1:6" x14ac:dyDescent="0.2">
      <c r="A10" s="56" t="str">
        <f>IF($C10="","",COUNT(A9:A$11)+1)</f>
        <v/>
      </c>
      <c r="B10" s="34" t="s">
        <v>359</v>
      </c>
      <c r="C10" s="4"/>
      <c r="D10" s="4"/>
      <c r="F10" s="68" t="str">
        <f t="shared" si="0"/>
        <v/>
      </c>
    </row>
    <row r="11" spans="1:6" x14ac:dyDescent="0.2">
      <c r="A11" s="56" t="str">
        <f>IF($C11="","",COUNT(A10:A$11)+1)</f>
        <v/>
      </c>
      <c r="B11" s="32"/>
      <c r="C11" s="4"/>
      <c r="D11" s="4"/>
      <c r="F11" s="68" t="str">
        <f t="shared" si="0"/>
        <v/>
      </c>
    </row>
    <row r="12" spans="1:6" ht="31.5" x14ac:dyDescent="0.2">
      <c r="A12" s="56" t="str">
        <f>IF($C12="","",COUNT(A$11:A11)+1)</f>
        <v/>
      </c>
      <c r="B12" s="162" t="s">
        <v>671</v>
      </c>
      <c r="C12" s="4"/>
      <c r="D12" s="4"/>
      <c r="F12" s="68" t="str">
        <f t="shared" si="0"/>
        <v/>
      </c>
    </row>
    <row r="13" spans="1:6" x14ac:dyDescent="0.2">
      <c r="A13" s="56" t="str">
        <f>IF($C13="","",COUNT(A$11:A12)+1)</f>
        <v/>
      </c>
      <c r="B13" s="32"/>
      <c r="C13" s="4"/>
      <c r="D13" s="4"/>
      <c r="F13" s="68" t="str">
        <f t="shared" si="0"/>
        <v/>
      </c>
    </row>
    <row r="14" spans="1:6" ht="21" x14ac:dyDescent="0.2">
      <c r="A14" s="56">
        <f>IF($C14="","",COUNT(A$11:A13)+1)</f>
        <v>1</v>
      </c>
      <c r="B14" s="32" t="s">
        <v>668</v>
      </c>
      <c r="C14" s="4">
        <v>1</v>
      </c>
      <c r="D14" s="4" t="s">
        <v>8</v>
      </c>
      <c r="F14" s="68">
        <f t="shared" si="0"/>
        <v>0</v>
      </c>
    </row>
    <row r="15" spans="1:6" x14ac:dyDescent="0.2">
      <c r="A15" s="58" t="str">
        <f>IF($C15="","",COUNT(A$11:A14)+1)</f>
        <v/>
      </c>
      <c r="B15" s="32"/>
      <c r="C15" s="4"/>
      <c r="D15" s="4"/>
      <c r="F15" s="68" t="str">
        <f t="shared" si="0"/>
        <v/>
      </c>
    </row>
    <row r="16" spans="1:6" x14ac:dyDescent="0.2">
      <c r="A16" s="58" t="str">
        <f>IF($C16="","",COUNT(A$11:A15)+1)</f>
        <v/>
      </c>
      <c r="B16" s="108" t="s">
        <v>360</v>
      </c>
      <c r="C16" s="4"/>
      <c r="D16" s="4"/>
      <c r="F16" s="68" t="str">
        <f t="shared" si="0"/>
        <v/>
      </c>
    </row>
    <row r="17" spans="1:6" x14ac:dyDescent="0.2">
      <c r="A17" s="58" t="str">
        <f>IF($C17="","",COUNT(A$11:A16)+1)</f>
        <v/>
      </c>
      <c r="B17" s="108"/>
      <c r="C17" s="4"/>
      <c r="D17" s="4"/>
      <c r="F17" s="68" t="str">
        <f t="shared" si="0"/>
        <v/>
      </c>
    </row>
    <row r="18" spans="1:6" x14ac:dyDescent="0.2">
      <c r="A18" s="58" t="str">
        <f>IF($C18="","",COUNT(A$11:A17)+1)</f>
        <v/>
      </c>
      <c r="B18" s="108" t="s">
        <v>361</v>
      </c>
      <c r="C18" s="4"/>
      <c r="D18" s="4"/>
      <c r="F18" s="68" t="str">
        <f t="shared" si="0"/>
        <v/>
      </c>
    </row>
    <row r="19" spans="1:6" x14ac:dyDescent="0.2">
      <c r="A19" s="58" t="str">
        <f>IF($C19="","",COUNT(A$11:A18)+1)</f>
        <v/>
      </c>
      <c r="B19" s="50"/>
      <c r="C19" s="4"/>
      <c r="D19" s="4"/>
      <c r="E19" s="95"/>
      <c r="F19" s="68" t="str">
        <f t="shared" si="0"/>
        <v/>
      </c>
    </row>
    <row r="20" spans="1:6" ht="31.5" x14ac:dyDescent="0.2">
      <c r="A20" s="56">
        <f>IF($C20="","",COUNT(A$11:A19)+1)</f>
        <v>2</v>
      </c>
      <c r="B20" s="32" t="s">
        <v>672</v>
      </c>
      <c r="C20" s="4">
        <v>1</v>
      </c>
      <c r="D20" s="4" t="s">
        <v>8</v>
      </c>
      <c r="F20" s="68">
        <f t="shared" si="0"/>
        <v>0</v>
      </c>
    </row>
    <row r="21" spans="1:6" x14ac:dyDescent="0.2">
      <c r="A21" s="56" t="str">
        <f>IF($C21="","",COUNT(A$11:A20)+1)</f>
        <v/>
      </c>
      <c r="B21" s="32"/>
      <c r="C21" s="4"/>
      <c r="D21" s="4"/>
      <c r="F21" s="68" t="str">
        <f t="shared" si="0"/>
        <v/>
      </c>
    </row>
    <row r="22" spans="1:6" x14ac:dyDescent="0.2">
      <c r="A22" s="56" t="str">
        <f>IF($C22="","",COUNT(A$11:A21)+1)</f>
        <v/>
      </c>
      <c r="B22" s="108" t="s">
        <v>670</v>
      </c>
      <c r="C22" s="4"/>
      <c r="D22" s="4"/>
      <c r="F22" s="68" t="str">
        <f t="shared" si="0"/>
        <v/>
      </c>
    </row>
    <row r="23" spans="1:6" x14ac:dyDescent="0.2">
      <c r="A23" s="56" t="str">
        <f>IF($C23="","",COUNT(A$11:A22)+1)</f>
        <v/>
      </c>
      <c r="B23" s="108"/>
      <c r="C23" s="4"/>
      <c r="D23" s="4"/>
      <c r="F23" s="68" t="str">
        <f t="shared" si="0"/>
        <v/>
      </c>
    </row>
    <row r="24" spans="1:6" x14ac:dyDescent="0.2">
      <c r="A24" s="56" t="str">
        <f>IF($C24="","",COUNT(A$11:A23)+1)</f>
        <v/>
      </c>
      <c r="B24" s="108" t="s">
        <v>361</v>
      </c>
      <c r="C24" s="4"/>
      <c r="D24" s="4"/>
      <c r="F24" s="68" t="str">
        <f t="shared" si="0"/>
        <v/>
      </c>
    </row>
    <row r="25" spans="1:6" x14ac:dyDescent="0.2">
      <c r="A25" s="56" t="str">
        <f>IF($C25="","",COUNT(A$11:A24)+1)</f>
        <v/>
      </c>
      <c r="B25" s="32"/>
      <c r="C25" s="4"/>
      <c r="D25" s="4"/>
      <c r="F25" s="68" t="str">
        <f t="shared" si="0"/>
        <v/>
      </c>
    </row>
    <row r="26" spans="1:6" ht="31.5" x14ac:dyDescent="0.2">
      <c r="A26" s="56">
        <f>IF($C26="","",COUNT(A$11:A25)+1)</f>
        <v>3</v>
      </c>
      <c r="B26" s="32" t="s">
        <v>673</v>
      </c>
      <c r="C26" s="4">
        <v>1</v>
      </c>
      <c r="D26" s="4" t="s">
        <v>8</v>
      </c>
      <c r="F26" s="68">
        <f t="shared" si="0"/>
        <v>0</v>
      </c>
    </row>
    <row r="27" spans="1:6" x14ac:dyDescent="0.2">
      <c r="A27" s="56" t="str">
        <f>IF($C27="","",COUNT(A$11:A26)+1)</f>
        <v/>
      </c>
      <c r="B27" s="32"/>
      <c r="C27" s="4"/>
      <c r="D27" s="4"/>
      <c r="F27" s="68" t="str">
        <f t="shared" si="0"/>
        <v/>
      </c>
    </row>
    <row r="28" spans="1:6" x14ac:dyDescent="0.2">
      <c r="A28" s="56" t="str">
        <f>IF($C28="","",COUNT(A$11:A27)+1)</f>
        <v/>
      </c>
      <c r="B28" s="108" t="s">
        <v>669</v>
      </c>
      <c r="C28" s="4"/>
      <c r="D28" s="4"/>
      <c r="F28" s="68" t="str">
        <f t="shared" si="0"/>
        <v/>
      </c>
    </row>
    <row r="29" spans="1:6" x14ac:dyDescent="0.2">
      <c r="A29" s="56" t="str">
        <f>IF($C29="","",COUNT(A$11:A28)+1)</f>
        <v/>
      </c>
      <c r="B29" s="108"/>
      <c r="C29" s="4"/>
      <c r="D29" s="4"/>
      <c r="F29" s="68" t="str">
        <f t="shared" si="0"/>
        <v/>
      </c>
    </row>
    <row r="30" spans="1:6" x14ac:dyDescent="0.2">
      <c r="A30" s="56" t="str">
        <f>IF($C30="","",COUNT(A$11:A29)+1)</f>
        <v/>
      </c>
      <c r="B30" s="108" t="s">
        <v>361</v>
      </c>
      <c r="C30" s="4"/>
      <c r="D30" s="4"/>
      <c r="F30" s="68" t="str">
        <f t="shared" si="0"/>
        <v/>
      </c>
    </row>
    <row r="31" spans="1:6" x14ac:dyDescent="0.2">
      <c r="A31" s="56" t="str">
        <f>IF($C31="","",COUNT(A$11:A30)+1)</f>
        <v/>
      </c>
      <c r="B31" s="32"/>
      <c r="C31" s="4"/>
      <c r="D31" s="4"/>
      <c r="F31" s="68" t="str">
        <f t="shared" si="0"/>
        <v/>
      </c>
    </row>
    <row r="32" spans="1:6" ht="31.5" x14ac:dyDescent="0.2">
      <c r="A32" s="56">
        <f>IF($C32="","",COUNT(A$11:A31)+1)</f>
        <v>4</v>
      </c>
      <c r="B32" s="32" t="s">
        <v>674</v>
      </c>
      <c r="C32" s="4">
        <v>1</v>
      </c>
      <c r="D32" s="4" t="s">
        <v>8</v>
      </c>
      <c r="F32" s="68">
        <f t="shared" si="0"/>
        <v>0</v>
      </c>
    </row>
    <row r="33" spans="1:6" x14ac:dyDescent="0.2">
      <c r="A33" s="56" t="str">
        <f>IF($C33="","",COUNT(A$11:A32)+1)</f>
        <v/>
      </c>
      <c r="B33" s="50"/>
      <c r="C33" s="4"/>
      <c r="D33" s="4"/>
      <c r="E33" s="95"/>
      <c r="F33" s="68" t="str">
        <f t="shared" si="0"/>
        <v/>
      </c>
    </row>
    <row r="34" spans="1:6" x14ac:dyDescent="0.2">
      <c r="A34" s="56" t="str">
        <f>IF($C34="","",COUNT(A$11:A33)+1)</f>
        <v/>
      </c>
      <c r="B34" s="108" t="s">
        <v>669</v>
      </c>
      <c r="C34" s="4"/>
      <c r="D34" s="4"/>
      <c r="E34" s="95"/>
      <c r="F34" s="68" t="str">
        <f t="shared" si="0"/>
        <v/>
      </c>
    </row>
    <row r="35" spans="1:6" x14ac:dyDescent="0.2">
      <c r="A35" s="56" t="str">
        <f>IF($C35="","",COUNT(A$11:A34)+1)</f>
        <v/>
      </c>
      <c r="B35" s="108"/>
      <c r="C35" s="4"/>
      <c r="D35" s="4"/>
      <c r="E35" s="95"/>
      <c r="F35" s="68" t="str">
        <f t="shared" si="0"/>
        <v/>
      </c>
    </row>
    <row r="36" spans="1:6" x14ac:dyDescent="0.2">
      <c r="A36" s="56" t="str">
        <f>IF($C36="","",COUNT(A$11:A35)+1)</f>
        <v/>
      </c>
      <c r="B36" s="108" t="s">
        <v>361</v>
      </c>
      <c r="C36" s="4"/>
      <c r="D36" s="4"/>
      <c r="E36" s="95"/>
      <c r="F36" s="68" t="str">
        <f t="shared" si="0"/>
        <v/>
      </c>
    </row>
    <row r="37" spans="1:6" x14ac:dyDescent="0.2">
      <c r="A37" s="56" t="str">
        <f>IF($C37="","",COUNT(A$11:A36)+1)</f>
        <v/>
      </c>
      <c r="B37" s="32"/>
      <c r="C37" s="4"/>
      <c r="D37" s="4"/>
      <c r="F37" s="68" t="str">
        <f t="shared" si="0"/>
        <v/>
      </c>
    </row>
    <row r="38" spans="1:6" ht="21" x14ac:dyDescent="0.2">
      <c r="A38" s="56">
        <f>IF($C38="","",COUNT(A$11:A37)+1)</f>
        <v>5</v>
      </c>
      <c r="B38" s="32" t="s">
        <v>675</v>
      </c>
      <c r="C38" s="4">
        <v>1</v>
      </c>
      <c r="D38" s="4" t="s">
        <v>8</v>
      </c>
      <c r="F38" s="68">
        <f t="shared" si="0"/>
        <v>0</v>
      </c>
    </row>
    <row r="39" spans="1:6" x14ac:dyDescent="0.2">
      <c r="A39" s="56" t="str">
        <f>IF($C39="","",COUNT(A$11:A38)+1)</f>
        <v/>
      </c>
      <c r="B39" s="32"/>
      <c r="C39" s="4"/>
      <c r="D39" s="4"/>
      <c r="F39" s="68" t="str">
        <f t="shared" si="0"/>
        <v/>
      </c>
    </row>
    <row r="40" spans="1:6" x14ac:dyDescent="0.2">
      <c r="A40" s="56" t="str">
        <f>IF($C40="","",COUNT(A$11:A39)+1)</f>
        <v/>
      </c>
      <c r="B40" s="108" t="s">
        <v>360</v>
      </c>
      <c r="C40" s="4"/>
      <c r="D40" s="4"/>
      <c r="F40" s="68" t="str">
        <f t="shared" si="0"/>
        <v/>
      </c>
    </row>
    <row r="41" spans="1:6" x14ac:dyDescent="0.2">
      <c r="A41" s="56" t="str">
        <f>IF($C41="","",COUNT(A$11:A40)+1)</f>
        <v/>
      </c>
      <c r="B41" s="108"/>
      <c r="C41" s="4"/>
      <c r="D41" s="4"/>
      <c r="F41" s="68" t="str">
        <f t="shared" ref="F41:F62" si="1">IF(C41=0,"",$E41*C41)</f>
        <v/>
      </c>
    </row>
    <row r="42" spans="1:6" x14ac:dyDescent="0.2">
      <c r="A42" s="56" t="str">
        <f>IF($C42="","",COUNT(A$11:A41)+1)</f>
        <v/>
      </c>
      <c r="B42" s="108" t="s">
        <v>361</v>
      </c>
      <c r="C42" s="4"/>
      <c r="D42" s="4"/>
      <c r="F42" s="68" t="str">
        <f t="shared" si="1"/>
        <v/>
      </c>
    </row>
    <row r="43" spans="1:6" x14ac:dyDescent="0.2">
      <c r="A43" s="56" t="str">
        <f>IF($C43="","",COUNT(A$11:A42)+1)</f>
        <v/>
      </c>
      <c r="B43" s="32"/>
      <c r="C43" s="4"/>
      <c r="D43" s="4"/>
      <c r="F43" s="68" t="str">
        <f t="shared" si="1"/>
        <v/>
      </c>
    </row>
    <row r="44" spans="1:6" ht="21" x14ac:dyDescent="0.2">
      <c r="A44" s="56">
        <f>IF($C44="","",COUNT(A$11:A43)+1)</f>
        <v>6</v>
      </c>
      <c r="B44" s="32" t="s">
        <v>676</v>
      </c>
      <c r="C44" s="4">
        <v>1</v>
      </c>
      <c r="D44" s="4" t="s">
        <v>8</v>
      </c>
      <c r="F44" s="68">
        <f t="shared" si="1"/>
        <v>0</v>
      </c>
    </row>
    <row r="45" spans="1:6" x14ac:dyDescent="0.2">
      <c r="A45" s="56" t="str">
        <f>IF($C45="","",COUNT(A$11:A44)+1)</f>
        <v/>
      </c>
      <c r="B45" s="32"/>
      <c r="C45" s="4"/>
      <c r="D45" s="4"/>
      <c r="F45" s="68" t="str">
        <f t="shared" si="1"/>
        <v/>
      </c>
    </row>
    <row r="46" spans="1:6" x14ac:dyDescent="0.2">
      <c r="A46" s="56" t="str">
        <f>IF($C46="","",COUNT(A$11:A45)+1)</f>
        <v/>
      </c>
      <c r="B46" s="108" t="s">
        <v>677</v>
      </c>
      <c r="C46" s="4"/>
      <c r="D46" s="4"/>
      <c r="F46" s="68" t="str">
        <f t="shared" si="1"/>
        <v/>
      </c>
    </row>
    <row r="47" spans="1:6" x14ac:dyDescent="0.2">
      <c r="A47" s="56" t="str">
        <f>IF($C47="","",COUNT(A$11:A46)+1)</f>
        <v/>
      </c>
      <c r="B47" s="108"/>
      <c r="C47" s="4"/>
      <c r="D47" s="4"/>
      <c r="F47" s="68" t="str">
        <f t="shared" si="1"/>
        <v/>
      </c>
    </row>
    <row r="48" spans="1:6" x14ac:dyDescent="0.2">
      <c r="A48" s="56" t="str">
        <f>IF($C48="","",COUNT(A$11:A47)+1)</f>
        <v/>
      </c>
      <c r="B48" s="108" t="s">
        <v>361</v>
      </c>
      <c r="C48" s="4"/>
      <c r="D48" s="4"/>
      <c r="F48" s="68" t="str">
        <f t="shared" si="1"/>
        <v/>
      </c>
    </row>
    <row r="49" spans="1:6" x14ac:dyDescent="0.2">
      <c r="A49" s="56" t="str">
        <f>IF($C49="","",COUNT(A$11:A48)+1)</f>
        <v/>
      </c>
      <c r="B49" s="32"/>
      <c r="C49" s="4"/>
      <c r="D49" s="4"/>
      <c r="F49" s="68" t="str">
        <f t="shared" si="1"/>
        <v/>
      </c>
    </row>
    <row r="50" spans="1:6" ht="21" x14ac:dyDescent="0.2">
      <c r="A50" s="56" t="str">
        <f>IF($C50="","",COUNT(A$11:A49)+1)</f>
        <v/>
      </c>
      <c r="B50" s="32" t="s">
        <v>881</v>
      </c>
      <c r="C50" s="4"/>
      <c r="D50" s="4"/>
      <c r="F50" s="68" t="str">
        <f t="shared" si="1"/>
        <v/>
      </c>
    </row>
    <row r="51" spans="1:6" x14ac:dyDescent="0.2">
      <c r="A51" s="56" t="str">
        <f>IF($C51="","",COUNT(A$11:A50)+1)</f>
        <v/>
      </c>
      <c r="B51" s="32"/>
      <c r="C51" s="4"/>
      <c r="D51" s="4"/>
      <c r="F51" s="68" t="str">
        <f t="shared" si="1"/>
        <v/>
      </c>
    </row>
    <row r="52" spans="1:6" x14ac:dyDescent="0.2">
      <c r="A52" s="56">
        <f>IF($C52="","",COUNT(A$11:A51)+1)</f>
        <v>7</v>
      </c>
      <c r="B52" s="108" t="s">
        <v>361</v>
      </c>
      <c r="C52" s="4">
        <v>1</v>
      </c>
      <c r="D52" s="4" t="s">
        <v>8</v>
      </c>
      <c r="F52" s="68">
        <f t="shared" si="1"/>
        <v>0</v>
      </c>
    </row>
    <row r="53" spans="1:6" x14ac:dyDescent="0.2">
      <c r="A53" s="56" t="str">
        <f>IF($C53="","",COUNT(A$11:A52)+1)</f>
        <v/>
      </c>
      <c r="B53" s="108"/>
      <c r="C53" s="4"/>
      <c r="D53" s="4"/>
      <c r="F53" s="68" t="str">
        <f t="shared" si="1"/>
        <v/>
      </c>
    </row>
    <row r="54" spans="1:6" x14ac:dyDescent="0.2">
      <c r="A54" s="56">
        <f>IF($C54="","",COUNT(A$11:A53)+1)</f>
        <v>8</v>
      </c>
      <c r="B54" s="108" t="s">
        <v>361</v>
      </c>
      <c r="C54" s="4">
        <v>1</v>
      </c>
      <c r="D54" s="4" t="s">
        <v>8</v>
      </c>
      <c r="F54" s="68">
        <f t="shared" si="1"/>
        <v>0</v>
      </c>
    </row>
    <row r="55" spans="1:6" x14ac:dyDescent="0.2">
      <c r="A55" s="56" t="str">
        <f>IF($C55="","",COUNT(A$11:A54)+1)</f>
        <v/>
      </c>
      <c r="B55" s="32"/>
      <c r="C55" s="4"/>
      <c r="D55" s="4"/>
      <c r="F55" s="68" t="str">
        <f t="shared" si="1"/>
        <v/>
      </c>
    </row>
    <row r="56" spans="1:6" ht="21" x14ac:dyDescent="0.2">
      <c r="A56" s="56" t="str">
        <f>IF($C56="","",COUNT(A$11:A55)+1)</f>
        <v/>
      </c>
      <c r="B56" s="32" t="s">
        <v>882</v>
      </c>
      <c r="C56" s="4"/>
      <c r="D56" s="4"/>
      <c r="F56" s="68" t="str">
        <f t="shared" ref="F56" si="2">IF(C56=0,"",$E56*C56)</f>
        <v/>
      </c>
    </row>
    <row r="57" spans="1:6" x14ac:dyDescent="0.2">
      <c r="A57" s="56" t="str">
        <f>IF($C57="","",COUNT(A$11:A56)+1)</f>
        <v/>
      </c>
      <c r="B57" s="32"/>
      <c r="C57" s="4"/>
      <c r="D57" s="4"/>
      <c r="F57" s="68"/>
    </row>
    <row r="58" spans="1:6" x14ac:dyDescent="0.2">
      <c r="A58" s="56">
        <f>IF($C58="","",COUNT(A$11:A57)+1)</f>
        <v>9</v>
      </c>
      <c r="B58" s="108" t="s">
        <v>361</v>
      </c>
      <c r="C58" s="4">
        <v>1</v>
      </c>
      <c r="D58" s="4" t="s">
        <v>8</v>
      </c>
      <c r="F58" s="68">
        <f t="shared" si="1"/>
        <v>0</v>
      </c>
    </row>
    <row r="59" spans="1:6" x14ac:dyDescent="0.2">
      <c r="A59" s="56" t="str">
        <f>IF($C59="","",COUNT(A$11:A58)+1)</f>
        <v/>
      </c>
      <c r="B59" s="32"/>
      <c r="C59" s="4"/>
      <c r="D59" s="4"/>
      <c r="F59" s="68" t="str">
        <f t="shared" si="1"/>
        <v/>
      </c>
    </row>
    <row r="60" spans="1:6" x14ac:dyDescent="0.2">
      <c r="A60" s="56">
        <f>IF($C60="","",COUNT(A$11:A59)+1)</f>
        <v>10</v>
      </c>
      <c r="B60" s="108" t="s">
        <v>361</v>
      </c>
      <c r="C60" s="4">
        <v>1</v>
      </c>
      <c r="D60" s="4" t="s">
        <v>8</v>
      </c>
      <c r="F60" s="68">
        <f t="shared" si="1"/>
        <v>0</v>
      </c>
    </row>
    <row r="61" spans="1:6" x14ac:dyDescent="0.2">
      <c r="A61" s="56" t="str">
        <f>IF($C61="","",COUNT(A$11:A60)+1)</f>
        <v/>
      </c>
      <c r="C61" s="4"/>
      <c r="D61" s="4"/>
      <c r="F61" s="68" t="str">
        <f t="shared" si="1"/>
        <v/>
      </c>
    </row>
    <row r="62" spans="1:6" x14ac:dyDescent="0.2">
      <c r="A62" s="56" t="str">
        <f>IF($C62="","",COUNT(A$11:A61)+1)</f>
        <v/>
      </c>
      <c r="C62" s="4"/>
      <c r="D62" s="4"/>
      <c r="F62" s="68" t="str">
        <f t="shared" si="1"/>
        <v/>
      </c>
    </row>
    <row r="63" spans="1:6" ht="15" customHeight="1" thickBot="1" x14ac:dyDescent="0.25">
      <c r="A63" s="17"/>
      <c r="B63" s="40"/>
      <c r="C63" s="18"/>
      <c r="D63" s="18"/>
      <c r="E63" s="93" t="s">
        <v>358</v>
      </c>
      <c r="F63" s="94">
        <f>SUM(F8:F62)</f>
        <v>0</v>
      </c>
    </row>
    <row r="64" spans="1:6" s="88" customFormat="1" ht="8.25" x14ac:dyDescent="0.2">
      <c r="A64" s="85"/>
      <c r="B64" s="89"/>
      <c r="C64" s="85"/>
      <c r="D64" s="85"/>
      <c r="E64" s="86"/>
      <c r="F64" s="87"/>
    </row>
  </sheetData>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tabColor rgb="FF00B0F0"/>
  </sheetPr>
  <dimension ref="A1:D45"/>
  <sheetViews>
    <sheetView view="pageBreakPreview" zoomScaleNormal="100" zoomScaleSheetLayoutView="100" workbookViewId="0">
      <selection activeCell="E1" sqref="E1:U1048576"/>
    </sheetView>
  </sheetViews>
  <sheetFormatPr defaultColWidth="9" defaultRowHeight="10.5" x14ac:dyDescent="0.2"/>
  <cols>
    <col min="1" max="1" width="3.5" style="1" customWidth="1"/>
    <col min="2" max="2" width="3.375" style="1" customWidth="1"/>
    <col min="3" max="3" width="66.125" style="1" customWidth="1"/>
    <col min="4" max="4" width="4.125" style="25" customWidth="1"/>
    <col min="5" max="16384" width="9" style="1"/>
  </cols>
  <sheetData>
    <row r="1" spans="1:4" ht="12.75" x14ac:dyDescent="0.2">
      <c r="A1" s="30"/>
      <c r="B1" s="14"/>
    </row>
    <row r="2" spans="1:4" ht="12.75" x14ac:dyDescent="0.2">
      <c r="A2" s="30" t="str">
        <f>Summary!A2</f>
        <v>PIRTON PAVILION</v>
      </c>
      <c r="B2" s="14"/>
    </row>
    <row r="3" spans="1:4" ht="12.75" x14ac:dyDescent="0.2">
      <c r="A3" s="30"/>
    </row>
    <row r="4" spans="1:4" ht="12.75" x14ac:dyDescent="0.2">
      <c r="A4" s="30" t="str">
        <f>Summary!A4</f>
        <v>TENDER - SCHEDULE OF WORKS</v>
      </c>
      <c r="B4" s="14"/>
    </row>
    <row r="6" spans="1:4" ht="11.25" x14ac:dyDescent="0.15">
      <c r="A6" s="43"/>
      <c r="B6" s="44" t="s">
        <v>20</v>
      </c>
      <c r="C6" s="45"/>
      <c r="D6" s="153"/>
    </row>
    <row r="7" spans="1:4" ht="11.25" x14ac:dyDescent="0.15">
      <c r="A7" s="46"/>
      <c r="B7" s="45"/>
      <c r="C7" s="45"/>
      <c r="D7" s="153"/>
    </row>
    <row r="8" spans="1:4" x14ac:dyDescent="0.15">
      <c r="A8" s="78"/>
      <c r="B8" s="155" t="s">
        <v>33</v>
      </c>
      <c r="C8" s="152"/>
      <c r="D8" s="153"/>
    </row>
    <row r="9" spans="1:4" x14ac:dyDescent="0.15">
      <c r="A9" s="78"/>
      <c r="B9" s="155"/>
      <c r="C9" s="155"/>
      <c r="D9" s="153"/>
    </row>
    <row r="10" spans="1:4" ht="31.5" x14ac:dyDescent="0.15">
      <c r="A10" s="78"/>
      <c r="B10" s="79" t="s">
        <v>34</v>
      </c>
      <c r="C10" s="80" t="s">
        <v>71</v>
      </c>
      <c r="D10" s="153"/>
    </row>
    <row r="11" spans="1:4" x14ac:dyDescent="0.15">
      <c r="A11" s="78"/>
      <c r="B11" s="79"/>
      <c r="C11" s="80"/>
      <c r="D11" s="153"/>
    </row>
    <row r="12" spans="1:4" ht="74.25" customHeight="1" x14ac:dyDescent="0.15">
      <c r="A12" s="78"/>
      <c r="B12" s="79" t="s">
        <v>34</v>
      </c>
      <c r="C12" s="154" t="s">
        <v>72</v>
      </c>
      <c r="D12" s="153"/>
    </row>
    <row r="13" spans="1:4" x14ac:dyDescent="0.15">
      <c r="A13" s="78"/>
      <c r="B13" s="79"/>
      <c r="C13" s="80"/>
      <c r="D13" s="153"/>
    </row>
    <row r="14" spans="1:4" ht="31.5" x14ac:dyDescent="0.15">
      <c r="A14" s="78"/>
      <c r="B14" s="79" t="s">
        <v>34</v>
      </c>
      <c r="C14" s="80" t="s">
        <v>74</v>
      </c>
      <c r="D14" s="153"/>
    </row>
    <row r="15" spans="1:4" ht="31.5" x14ac:dyDescent="0.15">
      <c r="A15" s="78"/>
      <c r="B15" s="79"/>
      <c r="C15" s="80" t="s">
        <v>550</v>
      </c>
      <c r="D15" s="153"/>
    </row>
    <row r="16" spans="1:4" x14ac:dyDescent="0.15">
      <c r="A16" s="78"/>
      <c r="B16" s="79"/>
      <c r="C16" s="80"/>
      <c r="D16" s="153"/>
    </row>
    <row r="17" spans="1:4" x14ac:dyDescent="0.15">
      <c r="A17" s="78"/>
      <c r="B17" s="79" t="s">
        <v>34</v>
      </c>
      <c r="C17" s="154" t="s">
        <v>115</v>
      </c>
      <c r="D17" s="153"/>
    </row>
    <row r="18" spans="1:4" x14ac:dyDescent="0.15">
      <c r="A18" s="78"/>
      <c r="B18" s="79"/>
      <c r="C18" s="154"/>
      <c r="D18" s="153"/>
    </row>
    <row r="19" spans="1:4" ht="21" x14ac:dyDescent="0.15">
      <c r="A19" s="78"/>
      <c r="B19" s="79" t="s">
        <v>34</v>
      </c>
      <c r="C19" s="154" t="s">
        <v>836</v>
      </c>
      <c r="D19" s="153"/>
    </row>
    <row r="20" spans="1:4" x14ac:dyDescent="0.15">
      <c r="A20" s="78"/>
      <c r="B20" s="79"/>
      <c r="C20" s="154"/>
      <c r="D20" s="153"/>
    </row>
    <row r="21" spans="1:4" ht="21" x14ac:dyDescent="0.15">
      <c r="A21" s="78"/>
      <c r="B21" s="79" t="s">
        <v>34</v>
      </c>
      <c r="C21" s="154" t="s">
        <v>73</v>
      </c>
      <c r="D21" s="153"/>
    </row>
    <row r="22" spans="1:4" x14ac:dyDescent="0.15">
      <c r="A22" s="78"/>
      <c r="B22" s="79"/>
      <c r="C22" s="80"/>
      <c r="D22" s="153"/>
    </row>
    <row r="23" spans="1:4" ht="21" x14ac:dyDescent="0.15">
      <c r="A23" s="78"/>
      <c r="B23" s="79" t="s">
        <v>34</v>
      </c>
      <c r="C23" s="80" t="s">
        <v>549</v>
      </c>
      <c r="D23" s="153"/>
    </row>
    <row r="24" spans="1:4" x14ac:dyDescent="0.15">
      <c r="A24" s="78"/>
      <c r="B24" s="79"/>
      <c r="C24" s="80"/>
      <c r="D24" s="153"/>
    </row>
    <row r="25" spans="1:4" ht="31.5" x14ac:dyDescent="0.15">
      <c r="A25" s="78"/>
      <c r="B25" s="79" t="s">
        <v>34</v>
      </c>
      <c r="C25" s="80" t="s">
        <v>558</v>
      </c>
      <c r="D25" s="153"/>
    </row>
    <row r="26" spans="1:4" x14ac:dyDescent="0.15">
      <c r="A26" s="78"/>
      <c r="B26" s="79"/>
      <c r="C26" s="80"/>
      <c r="D26" s="153"/>
    </row>
    <row r="27" spans="1:4" ht="33" customHeight="1" x14ac:dyDescent="0.15">
      <c r="A27" s="78"/>
      <c r="B27" s="79" t="s">
        <v>34</v>
      </c>
      <c r="C27" s="80" t="s">
        <v>548</v>
      </c>
      <c r="D27" s="153"/>
    </row>
    <row r="28" spans="1:4" x14ac:dyDescent="0.15">
      <c r="A28" s="81"/>
      <c r="B28" s="79"/>
      <c r="C28" s="80"/>
      <c r="D28" s="153"/>
    </row>
    <row r="29" spans="1:4" ht="32.25" customHeight="1" x14ac:dyDescent="0.15">
      <c r="A29" s="81"/>
      <c r="B29" s="79" t="s">
        <v>34</v>
      </c>
      <c r="C29" s="80" t="s">
        <v>75</v>
      </c>
      <c r="D29" s="153"/>
    </row>
    <row r="30" spans="1:4" x14ac:dyDescent="0.2">
      <c r="A30" s="152"/>
      <c r="B30" s="152"/>
      <c r="C30" s="80"/>
      <c r="D30" s="153"/>
    </row>
    <row r="31" spans="1:4" ht="52.5" x14ac:dyDescent="0.2">
      <c r="A31" s="152"/>
      <c r="B31" s="79" t="s">
        <v>34</v>
      </c>
      <c r="C31" s="80" t="s">
        <v>76</v>
      </c>
      <c r="D31" s="153"/>
    </row>
    <row r="32" spans="1:4" x14ac:dyDescent="0.2">
      <c r="A32" s="152"/>
      <c r="B32" s="152"/>
      <c r="C32" s="80"/>
      <c r="D32" s="153"/>
    </row>
    <row r="33" spans="1:4" x14ac:dyDescent="0.2">
      <c r="A33" s="152"/>
      <c r="B33" s="79"/>
      <c r="C33" s="80"/>
      <c r="D33" s="153"/>
    </row>
    <row r="34" spans="1:4" x14ac:dyDescent="0.2">
      <c r="C34" s="57"/>
    </row>
    <row r="35" spans="1:4" x14ac:dyDescent="0.2">
      <c r="B35" s="79"/>
      <c r="C35" s="57"/>
    </row>
    <row r="36" spans="1:4" x14ac:dyDescent="0.2">
      <c r="C36" s="57"/>
    </row>
    <row r="37" spans="1:4" x14ac:dyDescent="0.2">
      <c r="C37" s="57"/>
    </row>
    <row r="38" spans="1:4" x14ac:dyDescent="0.2">
      <c r="C38" s="57"/>
    </row>
    <row r="39" spans="1:4" x14ac:dyDescent="0.2">
      <c r="C39" s="57"/>
    </row>
    <row r="40" spans="1:4" x14ac:dyDescent="0.2">
      <c r="C40" s="57"/>
    </row>
    <row r="41" spans="1:4" x14ac:dyDescent="0.2">
      <c r="C41" s="57"/>
    </row>
    <row r="42" spans="1:4" x14ac:dyDescent="0.2">
      <c r="C42" s="57"/>
    </row>
    <row r="43" spans="1:4" x14ac:dyDescent="0.2">
      <c r="C43" s="57"/>
    </row>
    <row r="44" spans="1:4" x14ac:dyDescent="0.2">
      <c r="C44" s="57"/>
    </row>
    <row r="45" spans="1:4" x14ac:dyDescent="0.2">
      <c r="C45" s="57"/>
    </row>
  </sheetData>
  <printOptions horizontalCentered="1"/>
  <pageMargins left="0.23622047244094491" right="0.23622047244094491" top="0.39370078740157483" bottom="0.39370078740157483" header="0.19685039370078741" footer="0.19685039370078741"/>
  <pageSetup paperSize="9" scale="95" orientation="portrait" r:id="rId1"/>
  <headerFooter>
    <oddFooter>&amp;L&amp;8&amp;A&amp;C&amp;8&amp;P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00B0F0"/>
  </sheetPr>
  <dimension ref="A1:F73"/>
  <sheetViews>
    <sheetView view="pageBreakPreview" zoomScaleNormal="100" zoomScaleSheetLayoutView="100" workbookViewId="0">
      <selection activeCell="G1" sqref="G1:O104857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9.875" style="59" customWidth="1"/>
    <col min="6" max="6" width="12.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1</v>
      </c>
      <c r="B6" s="10" t="s">
        <v>15</v>
      </c>
    </row>
    <row r="7" spans="1:6" ht="10.5" customHeight="1" x14ac:dyDescent="0.2">
      <c r="A7" s="8"/>
      <c r="B7" s="178" t="s">
        <v>733</v>
      </c>
      <c r="C7" s="178"/>
      <c r="D7" s="178"/>
      <c r="E7" s="178"/>
      <c r="F7" s="100"/>
    </row>
    <row r="8" spans="1:6" ht="11.25" thickBot="1" x14ac:dyDescent="0.25"/>
    <row r="9" spans="1:6" s="14" customFormat="1" ht="11.25" thickBot="1" x14ac:dyDescent="0.25">
      <c r="A9" s="11" t="s">
        <v>132</v>
      </c>
      <c r="B9" s="42" t="s">
        <v>2</v>
      </c>
      <c r="C9" s="13" t="s">
        <v>88</v>
      </c>
      <c r="D9" s="13" t="s">
        <v>87</v>
      </c>
      <c r="E9" s="60" t="s">
        <v>86</v>
      </c>
      <c r="F9" s="71" t="s">
        <v>1</v>
      </c>
    </row>
    <row r="10" spans="1:6" x14ac:dyDescent="0.2">
      <c r="A10" s="15" t="s">
        <v>546</v>
      </c>
      <c r="B10" s="32"/>
      <c r="C10" s="3"/>
      <c r="D10" s="3"/>
      <c r="E10" s="64"/>
      <c r="F10" s="147" t="str">
        <f t="shared" ref="F10:F14" si="0">IF(C10=0,"",$E10*C10)</f>
        <v/>
      </c>
    </row>
    <row r="11" spans="1:6" x14ac:dyDescent="0.2">
      <c r="A11" s="15" t="s">
        <v>546</v>
      </c>
      <c r="B11" s="33" t="str">
        <f>UPPER("Hazardous / Contaminated Material Treatment")</f>
        <v>HAZARDOUS / CONTAMINATED MATERIAL TREATMENT</v>
      </c>
      <c r="C11" s="3"/>
      <c r="D11" s="3"/>
      <c r="E11" s="64"/>
      <c r="F11" s="68" t="str">
        <f t="shared" si="0"/>
        <v/>
      </c>
    </row>
    <row r="12" spans="1:6" x14ac:dyDescent="0.2">
      <c r="A12" s="15" t="s">
        <v>546</v>
      </c>
      <c r="B12" s="32"/>
      <c r="C12" s="3"/>
      <c r="D12" s="3"/>
      <c r="E12" s="64"/>
      <c r="F12" s="68" t="str">
        <f t="shared" si="0"/>
        <v/>
      </c>
    </row>
    <row r="13" spans="1:6" x14ac:dyDescent="0.2">
      <c r="A13" s="15" t="s">
        <v>546</v>
      </c>
      <c r="B13" s="34" t="s">
        <v>6</v>
      </c>
      <c r="C13" s="3"/>
      <c r="D13" s="3"/>
      <c r="E13" s="64"/>
      <c r="F13" s="68" t="str">
        <f t="shared" si="0"/>
        <v/>
      </c>
    </row>
    <row r="14" spans="1:6" x14ac:dyDescent="0.2">
      <c r="A14" s="15" t="s">
        <v>546</v>
      </c>
      <c r="B14" s="32"/>
      <c r="C14" s="3"/>
      <c r="D14" s="3"/>
      <c r="E14" s="64"/>
      <c r="F14" s="68" t="str">
        <f t="shared" si="0"/>
        <v/>
      </c>
    </row>
    <row r="15" spans="1:6" ht="23.25" customHeight="1" x14ac:dyDescent="0.2">
      <c r="A15" s="15">
        <v>1</v>
      </c>
      <c r="B15" s="32" t="s">
        <v>729</v>
      </c>
      <c r="C15" s="3">
        <v>1</v>
      </c>
      <c r="D15" s="3" t="s">
        <v>8</v>
      </c>
      <c r="E15" s="64"/>
      <c r="F15" s="68">
        <f>IF(C15=0,"",$E15*C15)</f>
        <v>0</v>
      </c>
    </row>
    <row r="16" spans="1:6" x14ac:dyDescent="0.2">
      <c r="A16" s="15" t="s">
        <v>546</v>
      </c>
      <c r="B16" s="108" t="s">
        <v>522</v>
      </c>
      <c r="C16" s="3"/>
      <c r="D16" s="3"/>
      <c r="E16" s="64"/>
      <c r="F16" s="68" t="str">
        <f t="shared" ref="F16:F23" si="1">IF(C16=0,"",$E16*C16)</f>
        <v/>
      </c>
    </row>
    <row r="17" spans="1:6" x14ac:dyDescent="0.2">
      <c r="A17" s="15" t="s">
        <v>546</v>
      </c>
      <c r="B17" s="32"/>
      <c r="C17" s="3"/>
      <c r="D17" s="3"/>
      <c r="E17" s="64"/>
      <c r="F17" s="68" t="str">
        <f t="shared" si="1"/>
        <v/>
      </c>
    </row>
    <row r="18" spans="1:6" x14ac:dyDescent="0.2">
      <c r="A18" s="15" t="s">
        <v>546</v>
      </c>
      <c r="B18" s="34" t="str">
        <f>UPPER("Demolition &amp; Clearance Works")</f>
        <v>DEMOLITION &amp; CLEARANCE WORKS</v>
      </c>
      <c r="C18" s="3"/>
      <c r="D18" s="3"/>
      <c r="E18" s="64"/>
      <c r="F18" s="68" t="str">
        <f t="shared" si="1"/>
        <v/>
      </c>
    </row>
    <row r="19" spans="1:6" x14ac:dyDescent="0.2">
      <c r="A19" s="15" t="s">
        <v>546</v>
      </c>
      <c r="B19" s="32"/>
      <c r="C19" s="3"/>
      <c r="D19" s="3"/>
      <c r="E19" s="64"/>
      <c r="F19" s="68" t="str">
        <f t="shared" si="1"/>
        <v/>
      </c>
    </row>
    <row r="20" spans="1:6" x14ac:dyDescent="0.2">
      <c r="A20" s="15" t="s">
        <v>546</v>
      </c>
      <c r="B20" s="35" t="s">
        <v>7</v>
      </c>
      <c r="C20" s="3"/>
      <c r="D20" s="3"/>
      <c r="E20" s="64"/>
      <c r="F20" s="68" t="str">
        <f t="shared" si="1"/>
        <v/>
      </c>
    </row>
    <row r="21" spans="1:6" x14ac:dyDescent="0.2">
      <c r="A21" s="15" t="s">
        <v>546</v>
      </c>
      <c r="B21" s="32"/>
      <c r="C21" s="3"/>
      <c r="D21" s="3"/>
      <c r="E21" s="64"/>
      <c r="F21" s="68" t="str">
        <f t="shared" si="1"/>
        <v/>
      </c>
    </row>
    <row r="22" spans="1:6" x14ac:dyDescent="0.2">
      <c r="A22" s="15" t="s">
        <v>546</v>
      </c>
      <c r="B22" s="32" t="s">
        <v>730</v>
      </c>
      <c r="C22" s="3"/>
      <c r="D22" s="3"/>
      <c r="E22" s="64"/>
      <c r="F22" s="68" t="str">
        <f t="shared" si="1"/>
        <v/>
      </c>
    </row>
    <row r="23" spans="1:6" x14ac:dyDescent="0.2">
      <c r="A23" s="15" t="s">
        <v>546</v>
      </c>
      <c r="B23" s="32"/>
      <c r="C23" s="3"/>
      <c r="D23" s="3"/>
      <c r="E23" s="64"/>
      <c r="F23" s="68" t="str">
        <f t="shared" si="1"/>
        <v/>
      </c>
    </row>
    <row r="24" spans="1:6" x14ac:dyDescent="0.2">
      <c r="A24" s="15">
        <v>2</v>
      </c>
      <c r="B24" s="108" t="s">
        <v>722</v>
      </c>
      <c r="C24" s="3">
        <v>1</v>
      </c>
      <c r="D24" s="3" t="s">
        <v>8</v>
      </c>
      <c r="E24" s="123"/>
      <c r="F24" s="116" t="s">
        <v>610</v>
      </c>
    </row>
    <row r="25" spans="1:6" x14ac:dyDescent="0.2">
      <c r="A25" s="15" t="s">
        <v>546</v>
      </c>
      <c r="B25" s="165" t="s">
        <v>523</v>
      </c>
      <c r="C25" s="3"/>
      <c r="D25" s="3"/>
      <c r="E25" s="64"/>
      <c r="F25" s="68" t="str">
        <f t="shared" ref="F25:F44" si="2">IF(C25=0,"",$E25*C25)</f>
        <v/>
      </c>
    </row>
    <row r="26" spans="1:6" x14ac:dyDescent="0.2">
      <c r="A26" s="15" t="s">
        <v>546</v>
      </c>
      <c r="B26" s="5"/>
      <c r="C26" s="3"/>
      <c r="D26" s="3"/>
      <c r="E26" s="64"/>
      <c r="F26" s="68" t="str">
        <f t="shared" si="2"/>
        <v/>
      </c>
    </row>
    <row r="27" spans="1:6" x14ac:dyDescent="0.2">
      <c r="A27" s="15">
        <v>3</v>
      </c>
      <c r="B27" s="126" t="s">
        <v>731</v>
      </c>
      <c r="C27" s="3">
        <v>73</v>
      </c>
      <c r="D27" s="3" t="s">
        <v>16</v>
      </c>
      <c r="E27" s="64"/>
      <c r="F27" s="68">
        <f t="shared" si="2"/>
        <v>0</v>
      </c>
    </row>
    <row r="28" spans="1:6" x14ac:dyDescent="0.2">
      <c r="A28" s="15" t="s">
        <v>546</v>
      </c>
      <c r="B28" s="32"/>
      <c r="C28" s="3"/>
      <c r="D28" s="3"/>
      <c r="E28" s="64"/>
      <c r="F28" s="68" t="str">
        <f t="shared" si="2"/>
        <v/>
      </c>
    </row>
    <row r="29" spans="1:6" x14ac:dyDescent="0.2">
      <c r="A29" s="15">
        <v>4</v>
      </c>
      <c r="B29" s="126" t="s">
        <v>760</v>
      </c>
      <c r="C29" s="3">
        <v>1</v>
      </c>
      <c r="D29" s="3" t="s">
        <v>8</v>
      </c>
      <c r="E29" s="64"/>
      <c r="F29" s="68">
        <f t="shared" si="2"/>
        <v>0</v>
      </c>
    </row>
    <row r="30" spans="1:6" x14ac:dyDescent="0.2">
      <c r="A30" s="15" t="s">
        <v>546</v>
      </c>
      <c r="B30" s="32"/>
      <c r="C30" s="3"/>
      <c r="D30" s="3"/>
      <c r="E30" s="64"/>
      <c r="F30" s="68" t="str">
        <f t="shared" si="2"/>
        <v/>
      </c>
    </row>
    <row r="31" spans="1:6" x14ac:dyDescent="0.2">
      <c r="A31" s="15">
        <v>5</v>
      </c>
      <c r="B31" s="108" t="s">
        <v>720</v>
      </c>
      <c r="C31" s="3">
        <v>1</v>
      </c>
      <c r="D31" s="3" t="s">
        <v>8</v>
      </c>
      <c r="E31" s="64"/>
      <c r="F31" s="68">
        <f t="shared" si="2"/>
        <v>0</v>
      </c>
    </row>
    <row r="32" spans="1:6" x14ac:dyDescent="0.2">
      <c r="A32" s="15" t="s">
        <v>546</v>
      </c>
      <c r="B32" s="32"/>
      <c r="C32" s="3"/>
      <c r="D32" s="3"/>
      <c r="E32" s="64"/>
      <c r="F32" s="68" t="str">
        <f t="shared" si="2"/>
        <v/>
      </c>
    </row>
    <row r="33" spans="1:6" x14ac:dyDescent="0.2">
      <c r="A33" s="15">
        <v>6</v>
      </c>
      <c r="B33" s="126" t="s">
        <v>731</v>
      </c>
      <c r="C33" s="3">
        <v>217</v>
      </c>
      <c r="D33" s="3" t="s">
        <v>16</v>
      </c>
      <c r="E33" s="64"/>
      <c r="F33" s="68">
        <f t="shared" si="2"/>
        <v>0</v>
      </c>
    </row>
    <row r="34" spans="1:6" x14ac:dyDescent="0.2">
      <c r="A34" s="15" t="s">
        <v>546</v>
      </c>
      <c r="B34" s="32"/>
      <c r="C34" s="3"/>
      <c r="D34" s="3"/>
      <c r="E34" s="64"/>
      <c r="F34" s="68" t="str">
        <f t="shared" si="2"/>
        <v/>
      </c>
    </row>
    <row r="35" spans="1:6" x14ac:dyDescent="0.2">
      <c r="A35" s="15">
        <v>7</v>
      </c>
      <c r="B35" s="126" t="s">
        <v>760</v>
      </c>
      <c r="C35" s="3">
        <v>1</v>
      </c>
      <c r="D35" s="3" t="s">
        <v>8</v>
      </c>
      <c r="E35" s="64"/>
      <c r="F35" s="68">
        <f t="shared" si="2"/>
        <v>0</v>
      </c>
    </row>
    <row r="36" spans="1:6" x14ac:dyDescent="0.2">
      <c r="A36" s="15" t="s">
        <v>546</v>
      </c>
      <c r="B36" s="32"/>
      <c r="C36" s="3"/>
      <c r="D36" s="3"/>
      <c r="E36" s="64"/>
      <c r="F36" s="68" t="str">
        <f t="shared" si="2"/>
        <v/>
      </c>
    </row>
    <row r="37" spans="1:6" x14ac:dyDescent="0.2">
      <c r="A37" s="15">
        <v>8</v>
      </c>
      <c r="B37" s="134" t="s">
        <v>721</v>
      </c>
      <c r="C37" s="3">
        <v>1</v>
      </c>
      <c r="D37" s="3" t="s">
        <v>8</v>
      </c>
      <c r="E37" s="64"/>
      <c r="F37" s="68">
        <f t="shared" si="2"/>
        <v>0</v>
      </c>
    </row>
    <row r="38" spans="1:6" x14ac:dyDescent="0.2">
      <c r="A38" s="15" t="s">
        <v>546</v>
      </c>
      <c r="B38" s="108"/>
      <c r="C38" s="3"/>
      <c r="D38" s="3"/>
      <c r="E38" s="64"/>
      <c r="F38" s="68" t="str">
        <f t="shared" si="2"/>
        <v/>
      </c>
    </row>
    <row r="39" spans="1:6" x14ac:dyDescent="0.2">
      <c r="A39" s="15">
        <v>9</v>
      </c>
      <c r="B39" s="126" t="s">
        <v>731</v>
      </c>
      <c r="C39" s="3">
        <v>13</v>
      </c>
      <c r="D39" s="3" t="s">
        <v>16</v>
      </c>
      <c r="E39" s="64"/>
      <c r="F39" s="68">
        <f t="shared" si="2"/>
        <v>0</v>
      </c>
    </row>
    <row r="40" spans="1:6" x14ac:dyDescent="0.2">
      <c r="A40" s="15" t="s">
        <v>546</v>
      </c>
      <c r="B40" s="126"/>
      <c r="C40" s="3"/>
      <c r="D40" s="3"/>
      <c r="E40" s="64"/>
      <c r="F40" s="68" t="str">
        <f t="shared" si="2"/>
        <v/>
      </c>
    </row>
    <row r="41" spans="1:6" x14ac:dyDescent="0.2">
      <c r="A41" s="15">
        <v>10</v>
      </c>
      <c r="B41" s="126" t="s">
        <v>760</v>
      </c>
      <c r="C41" s="3">
        <v>1</v>
      </c>
      <c r="D41" s="3" t="s">
        <v>8</v>
      </c>
      <c r="E41" s="64"/>
      <c r="F41" s="68">
        <f t="shared" si="2"/>
        <v>0</v>
      </c>
    </row>
    <row r="42" spans="1:6" x14ac:dyDescent="0.2">
      <c r="A42" s="15" t="s">
        <v>546</v>
      </c>
      <c r="B42" s="32"/>
      <c r="C42" s="3"/>
      <c r="D42" s="3"/>
      <c r="E42" s="64"/>
      <c r="F42" s="68" t="str">
        <f t="shared" si="2"/>
        <v/>
      </c>
    </row>
    <row r="43" spans="1:6" x14ac:dyDescent="0.2">
      <c r="A43" s="15" t="s">
        <v>546</v>
      </c>
      <c r="B43" s="32" t="s">
        <v>524</v>
      </c>
      <c r="C43" s="3"/>
      <c r="D43" s="3"/>
      <c r="E43" s="64"/>
      <c r="F43" s="68" t="str">
        <f t="shared" si="2"/>
        <v/>
      </c>
    </row>
    <row r="44" spans="1:6" x14ac:dyDescent="0.2">
      <c r="A44" s="15" t="s">
        <v>546</v>
      </c>
      <c r="B44" s="32"/>
      <c r="C44" s="3"/>
      <c r="D44" s="3"/>
      <c r="E44" s="64"/>
      <c r="F44" s="68" t="str">
        <f t="shared" si="2"/>
        <v/>
      </c>
    </row>
    <row r="45" spans="1:6" x14ac:dyDescent="0.2">
      <c r="A45" s="15">
        <v>11</v>
      </c>
      <c r="B45" s="108" t="s">
        <v>726</v>
      </c>
      <c r="C45" s="3">
        <v>1</v>
      </c>
      <c r="D45" s="3" t="s">
        <v>8</v>
      </c>
      <c r="E45" s="123"/>
      <c r="F45" s="116" t="s">
        <v>610</v>
      </c>
    </row>
    <row r="46" spans="1:6" x14ac:dyDescent="0.2">
      <c r="A46" s="15" t="s">
        <v>546</v>
      </c>
      <c r="B46" s="165" t="s">
        <v>523</v>
      </c>
      <c r="C46" s="3"/>
      <c r="D46" s="3"/>
      <c r="E46" s="64"/>
      <c r="F46" s="68" t="str">
        <f t="shared" ref="F46:F68" si="3">IF(C46=0,"",$E46*C46)</f>
        <v/>
      </c>
    </row>
    <row r="47" spans="1:6" x14ac:dyDescent="0.2">
      <c r="A47" s="15" t="s">
        <v>546</v>
      </c>
      <c r="B47" s="32"/>
      <c r="C47" s="3"/>
      <c r="D47" s="3"/>
      <c r="E47" s="64"/>
      <c r="F47" s="68" t="str">
        <f t="shared" si="3"/>
        <v/>
      </c>
    </row>
    <row r="48" spans="1:6" x14ac:dyDescent="0.2">
      <c r="A48" s="15">
        <v>12</v>
      </c>
      <c r="B48" s="134" t="s">
        <v>723</v>
      </c>
      <c r="C48" s="3">
        <v>252</v>
      </c>
      <c r="D48" s="3" t="s">
        <v>16</v>
      </c>
      <c r="E48" s="64"/>
      <c r="F48" s="68">
        <f t="shared" si="3"/>
        <v>0</v>
      </c>
    </row>
    <row r="49" spans="1:6" x14ac:dyDescent="0.2">
      <c r="A49" s="15" t="s">
        <v>546</v>
      </c>
      <c r="B49" s="32"/>
      <c r="C49" s="3"/>
      <c r="D49" s="3"/>
      <c r="E49" s="64"/>
      <c r="F49" s="68" t="str">
        <f t="shared" si="3"/>
        <v/>
      </c>
    </row>
    <row r="50" spans="1:6" x14ac:dyDescent="0.2">
      <c r="A50" s="15" t="s">
        <v>546</v>
      </c>
      <c r="B50" s="108" t="s">
        <v>526</v>
      </c>
      <c r="C50" s="3"/>
      <c r="D50" s="3"/>
      <c r="E50" s="64"/>
      <c r="F50" s="68" t="str">
        <f t="shared" si="3"/>
        <v/>
      </c>
    </row>
    <row r="51" spans="1:6" x14ac:dyDescent="0.2">
      <c r="A51" s="15">
        <v>13</v>
      </c>
      <c r="B51" s="126" t="s">
        <v>529</v>
      </c>
      <c r="C51" s="3">
        <v>1</v>
      </c>
      <c r="D51" s="3" t="s">
        <v>8</v>
      </c>
      <c r="E51" s="64"/>
      <c r="F51" s="68">
        <f t="shared" si="3"/>
        <v>0</v>
      </c>
    </row>
    <row r="52" spans="1:6" x14ac:dyDescent="0.2">
      <c r="A52" s="15">
        <v>14</v>
      </c>
      <c r="B52" s="126" t="s">
        <v>528</v>
      </c>
      <c r="C52" s="3">
        <v>1</v>
      </c>
      <c r="D52" s="3" t="s">
        <v>8</v>
      </c>
      <c r="E52" s="64"/>
      <c r="F52" s="68">
        <f t="shared" si="3"/>
        <v>0</v>
      </c>
    </row>
    <row r="53" spans="1:6" x14ac:dyDescent="0.2">
      <c r="A53" s="15">
        <v>15</v>
      </c>
      <c r="B53" s="126" t="s">
        <v>527</v>
      </c>
      <c r="C53" s="3">
        <v>1</v>
      </c>
      <c r="D53" s="3" t="s">
        <v>8</v>
      </c>
      <c r="E53" s="64"/>
      <c r="F53" s="68">
        <f t="shared" si="3"/>
        <v>0</v>
      </c>
    </row>
    <row r="54" spans="1:6" x14ac:dyDescent="0.2">
      <c r="A54" s="15" t="s">
        <v>546</v>
      </c>
      <c r="B54" s="32"/>
      <c r="C54" s="3"/>
      <c r="D54" s="3"/>
      <c r="E54" s="64"/>
      <c r="F54" s="68" t="str">
        <f t="shared" si="3"/>
        <v/>
      </c>
    </row>
    <row r="55" spans="1:6" ht="21" x14ac:dyDescent="0.2">
      <c r="A55" s="15">
        <v>16</v>
      </c>
      <c r="B55" s="108" t="s">
        <v>728</v>
      </c>
      <c r="C55" s="3">
        <v>1</v>
      </c>
      <c r="D55" s="3" t="s">
        <v>8</v>
      </c>
      <c r="E55" s="64"/>
      <c r="F55" s="68">
        <f t="shared" si="3"/>
        <v>0</v>
      </c>
    </row>
    <row r="56" spans="1:6" x14ac:dyDescent="0.2">
      <c r="A56" s="15" t="s">
        <v>546</v>
      </c>
      <c r="B56" s="32"/>
      <c r="C56" s="3"/>
      <c r="D56" s="3"/>
      <c r="E56" s="64"/>
      <c r="F56" s="68" t="str">
        <f t="shared" si="3"/>
        <v/>
      </c>
    </row>
    <row r="57" spans="1:6" ht="31.5" x14ac:dyDescent="0.2">
      <c r="A57" s="15">
        <v>17</v>
      </c>
      <c r="B57" s="108" t="s">
        <v>725</v>
      </c>
      <c r="C57" s="3">
        <v>1</v>
      </c>
      <c r="D57" s="3" t="s">
        <v>8</v>
      </c>
      <c r="E57" s="64"/>
      <c r="F57" s="68">
        <f t="shared" si="3"/>
        <v>0</v>
      </c>
    </row>
    <row r="58" spans="1:6" x14ac:dyDescent="0.2">
      <c r="A58" s="15" t="s">
        <v>546</v>
      </c>
      <c r="B58" s="108"/>
      <c r="C58" s="3"/>
      <c r="D58" s="3"/>
      <c r="E58" s="64"/>
      <c r="F58" s="68" t="str">
        <f t="shared" si="3"/>
        <v/>
      </c>
    </row>
    <row r="59" spans="1:6" x14ac:dyDescent="0.2">
      <c r="A59" s="15">
        <v>18</v>
      </c>
      <c r="B59" s="108" t="s">
        <v>724</v>
      </c>
      <c r="C59" s="3">
        <v>1</v>
      </c>
      <c r="D59" s="3" t="s">
        <v>8</v>
      </c>
      <c r="E59" s="64"/>
      <c r="F59" s="68">
        <f t="shared" si="3"/>
        <v>0</v>
      </c>
    </row>
    <row r="60" spans="1:6" x14ac:dyDescent="0.2">
      <c r="A60" s="15" t="s">
        <v>546</v>
      </c>
      <c r="B60" s="32"/>
      <c r="C60" s="3"/>
      <c r="D60" s="3"/>
      <c r="E60" s="64"/>
      <c r="F60" s="68" t="str">
        <f t="shared" si="3"/>
        <v/>
      </c>
    </row>
    <row r="61" spans="1:6" ht="75" customHeight="1" x14ac:dyDescent="0.2">
      <c r="A61" s="15">
        <v>19</v>
      </c>
      <c r="B61" s="32" t="s">
        <v>732</v>
      </c>
      <c r="C61" s="3">
        <v>1</v>
      </c>
      <c r="D61" s="3" t="s">
        <v>8</v>
      </c>
      <c r="E61" s="64"/>
      <c r="F61" s="68">
        <f t="shared" si="3"/>
        <v>0</v>
      </c>
    </row>
    <row r="62" spans="1:6" x14ac:dyDescent="0.2">
      <c r="A62" s="15" t="s">
        <v>546</v>
      </c>
      <c r="B62" s="32"/>
      <c r="C62" s="3"/>
      <c r="D62" s="3"/>
      <c r="E62" s="64"/>
      <c r="F62" s="68" t="str">
        <f t="shared" si="3"/>
        <v/>
      </c>
    </row>
    <row r="63" spans="1:6" ht="42" x14ac:dyDescent="0.2">
      <c r="A63" s="15">
        <v>20</v>
      </c>
      <c r="B63" s="32" t="s">
        <v>525</v>
      </c>
      <c r="C63" s="3">
        <v>1</v>
      </c>
      <c r="D63" s="3" t="s">
        <v>8</v>
      </c>
      <c r="E63" s="64"/>
      <c r="F63" s="68">
        <f t="shared" si="3"/>
        <v>0</v>
      </c>
    </row>
    <row r="64" spans="1:6" x14ac:dyDescent="0.2">
      <c r="A64" s="15" t="s">
        <v>546</v>
      </c>
      <c r="B64" s="32"/>
      <c r="C64" s="3"/>
      <c r="D64" s="3"/>
      <c r="E64" s="64"/>
      <c r="F64" s="68" t="str">
        <f t="shared" si="3"/>
        <v/>
      </c>
    </row>
    <row r="65" spans="1:6" x14ac:dyDescent="0.2">
      <c r="A65" s="15" t="s">
        <v>546</v>
      </c>
      <c r="B65" s="35" t="s">
        <v>891</v>
      </c>
      <c r="C65" s="3"/>
      <c r="D65" s="3"/>
      <c r="E65" s="64"/>
      <c r="F65" s="68" t="str">
        <f t="shared" si="3"/>
        <v/>
      </c>
    </row>
    <row r="66" spans="1:6" x14ac:dyDescent="0.2">
      <c r="A66" s="15" t="s">
        <v>546</v>
      </c>
      <c r="C66" s="3"/>
      <c r="D66" s="3"/>
      <c r="E66" s="64"/>
      <c r="F66" s="68" t="str">
        <f t="shared" si="3"/>
        <v/>
      </c>
    </row>
    <row r="67" spans="1:6" ht="21" x14ac:dyDescent="0.2">
      <c r="A67" s="15" t="s">
        <v>693</v>
      </c>
      <c r="B67" s="31" t="s">
        <v>892</v>
      </c>
      <c r="C67" s="3">
        <v>1</v>
      </c>
      <c r="D67" s="3" t="s">
        <v>8</v>
      </c>
      <c r="E67" s="64">
        <v>1000</v>
      </c>
      <c r="F67" s="68">
        <f t="shared" si="3"/>
        <v>1000</v>
      </c>
    </row>
    <row r="68" spans="1:6" x14ac:dyDescent="0.2">
      <c r="A68" s="15" t="s">
        <v>546</v>
      </c>
      <c r="B68" s="32"/>
      <c r="C68" s="3"/>
      <c r="D68" s="3"/>
      <c r="E68" s="64"/>
      <c r="F68" s="68" t="str">
        <f t="shared" si="3"/>
        <v/>
      </c>
    </row>
    <row r="69" spans="1:6" x14ac:dyDescent="0.2">
      <c r="A69" s="15" t="s">
        <v>694</v>
      </c>
      <c r="B69" s="135" t="s">
        <v>762</v>
      </c>
      <c r="C69" s="3">
        <v>1</v>
      </c>
      <c r="D69" s="3"/>
      <c r="E69" s="161"/>
      <c r="F69" s="136" t="s">
        <v>610</v>
      </c>
    </row>
    <row r="70" spans="1:6" x14ac:dyDescent="0.2">
      <c r="A70" s="15" t="s">
        <v>546</v>
      </c>
      <c r="B70" s="149" t="s">
        <v>523</v>
      </c>
      <c r="C70" s="3"/>
      <c r="D70" s="3"/>
      <c r="E70" s="64"/>
      <c r="F70" s="68" t="str">
        <f t="shared" ref="F70:F71" si="4">IF(C70=0,"",$E70*C70)</f>
        <v/>
      </c>
    </row>
    <row r="71" spans="1:6" ht="11.25" thickBot="1" x14ac:dyDescent="0.25">
      <c r="A71" s="16" t="s">
        <v>546</v>
      </c>
      <c r="B71" s="37"/>
      <c r="C71" s="19"/>
      <c r="D71" s="19"/>
      <c r="E71" s="65"/>
      <c r="F71" s="68" t="str">
        <f t="shared" si="4"/>
        <v/>
      </c>
    </row>
    <row r="72" spans="1:6" s="14" customFormat="1" ht="15" customHeight="1" thickBot="1" x14ac:dyDescent="0.25">
      <c r="A72" s="20"/>
      <c r="B72" s="38"/>
      <c r="C72" s="21"/>
      <c r="D72" s="21"/>
      <c r="E72" s="62" t="s">
        <v>111</v>
      </c>
      <c r="F72" s="72">
        <f>SUM(F9:F71)</f>
        <v>1000</v>
      </c>
    </row>
    <row r="73" spans="1:6" s="88" customFormat="1" ht="8.25" x14ac:dyDescent="0.2">
      <c r="A73" s="85"/>
      <c r="B73" s="89"/>
      <c r="C73" s="85"/>
      <c r="D73" s="85"/>
      <c r="E73" s="86"/>
      <c r="F73" s="87"/>
    </row>
  </sheetData>
  <dataConsolidate/>
  <mergeCells count="1">
    <mergeCell ref="B7:E7"/>
  </mergeCells>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1FCD-47EA-4AC3-AA65-B7CB848ABEB5}">
  <sheetPr codeName="Sheet2">
    <tabColor rgb="FF00B0F0"/>
  </sheetPr>
  <dimension ref="A1:F96"/>
  <sheetViews>
    <sheetView view="pageBreakPreview" topLeftCell="A46" zoomScaleNormal="100" zoomScaleSheetLayoutView="100" workbookViewId="0">
      <selection activeCell="B69" sqref="B69"/>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10" style="59" customWidth="1"/>
    <col min="6" max="6" width="12.875" style="76" customWidth="1"/>
    <col min="7" max="16384" width="9" style="5"/>
  </cols>
  <sheetData>
    <row r="1" spans="1:6" s="88" customFormat="1" ht="8.25" x14ac:dyDescent="0.2">
      <c r="A1" s="82"/>
      <c r="B1" s="84"/>
      <c r="C1" s="85"/>
      <c r="D1" s="85"/>
      <c r="E1" s="86"/>
      <c r="F1" s="91"/>
    </row>
    <row r="2" spans="1:6" x14ac:dyDescent="0.2">
      <c r="A2" s="8" t="str">
        <f>Summary!A2</f>
        <v>PIRTON PAVILION</v>
      </c>
    </row>
    <row r="3" spans="1:6" s="88" customFormat="1" ht="8.25" x14ac:dyDescent="0.2">
      <c r="A3" s="82"/>
      <c r="B3" s="84"/>
      <c r="C3" s="85"/>
      <c r="D3" s="85"/>
      <c r="E3" s="86"/>
      <c r="F3" s="91"/>
    </row>
    <row r="4" spans="1:6" x14ac:dyDescent="0.2">
      <c r="A4" s="8" t="str">
        <f>Summary!A4</f>
        <v>TENDER - SCHEDULE OF WORKS</v>
      </c>
    </row>
    <row r="5" spans="1:6" s="88" customFormat="1" ht="8.25" x14ac:dyDescent="0.2">
      <c r="A5" s="83"/>
      <c r="B5" s="89"/>
      <c r="C5" s="85"/>
      <c r="D5" s="85"/>
      <c r="E5" s="86"/>
      <c r="F5" s="91"/>
    </row>
    <row r="6" spans="1:6" x14ac:dyDescent="0.2">
      <c r="A6" s="8">
        <v>2</v>
      </c>
      <c r="B6" s="10" t="s">
        <v>89</v>
      </c>
    </row>
    <row r="7" spans="1:6" ht="10.5" customHeight="1" x14ac:dyDescent="0.2">
      <c r="A7" s="8"/>
      <c r="B7" s="178" t="s">
        <v>285</v>
      </c>
      <c r="C7" s="178"/>
      <c r="D7" s="178"/>
      <c r="E7" s="178"/>
      <c r="F7" s="100"/>
    </row>
    <row r="8" spans="1:6" ht="11.25" thickBot="1" x14ac:dyDescent="0.25"/>
    <row r="9" spans="1:6" x14ac:dyDescent="0.2">
      <c r="A9" s="11" t="s">
        <v>132</v>
      </c>
      <c r="B9" s="12" t="s">
        <v>2</v>
      </c>
      <c r="C9" s="13" t="s">
        <v>88</v>
      </c>
      <c r="D9" s="13" t="s">
        <v>87</v>
      </c>
      <c r="E9" s="60" t="s">
        <v>86</v>
      </c>
      <c r="F9" s="61" t="s">
        <v>1</v>
      </c>
    </row>
    <row r="10" spans="1:6" x14ac:dyDescent="0.2">
      <c r="A10" s="56" t="s">
        <v>546</v>
      </c>
      <c r="B10" s="32"/>
      <c r="C10" s="3"/>
      <c r="D10" s="3"/>
      <c r="E10" s="64"/>
      <c r="F10" s="63" t="str">
        <f t="shared" ref="F10:F87" si="0">IF(C10=0,"",$E10*C10)</f>
        <v/>
      </c>
    </row>
    <row r="11" spans="1:6" ht="31.5" x14ac:dyDescent="0.2">
      <c r="A11" s="15" t="s">
        <v>546</v>
      </c>
      <c r="B11" s="174" t="s">
        <v>829</v>
      </c>
      <c r="C11" s="4"/>
      <c r="D11" s="4"/>
      <c r="E11" s="64"/>
      <c r="F11" s="68" t="str">
        <f t="shared" si="0"/>
        <v/>
      </c>
    </row>
    <row r="12" spans="1:6" ht="11.25" customHeight="1" x14ac:dyDescent="0.2">
      <c r="A12" s="15" t="s">
        <v>546</v>
      </c>
      <c r="B12" s="32"/>
      <c r="C12" s="3"/>
      <c r="D12" s="3"/>
      <c r="E12" s="64"/>
      <c r="F12" s="68" t="str">
        <f t="shared" si="0"/>
        <v/>
      </c>
    </row>
    <row r="13" spans="1:6" ht="31.5" x14ac:dyDescent="0.2">
      <c r="A13" s="15" t="s">
        <v>546</v>
      </c>
      <c r="B13" s="39" t="s">
        <v>828</v>
      </c>
      <c r="C13" s="3"/>
      <c r="D13" s="3"/>
      <c r="E13" s="64"/>
      <c r="F13" s="68" t="str">
        <f t="shared" si="0"/>
        <v/>
      </c>
    </row>
    <row r="14" spans="1:6" x14ac:dyDescent="0.2">
      <c r="A14" s="15" t="s">
        <v>546</v>
      </c>
      <c r="B14" s="48"/>
      <c r="C14" s="3"/>
      <c r="D14" s="3"/>
      <c r="E14" s="64"/>
      <c r="F14" s="68" t="str">
        <f t="shared" si="0"/>
        <v/>
      </c>
    </row>
    <row r="15" spans="1:6" x14ac:dyDescent="0.2">
      <c r="A15" s="56" t="s">
        <v>546</v>
      </c>
      <c r="B15" s="34" t="s">
        <v>89</v>
      </c>
      <c r="C15" s="3"/>
      <c r="D15" s="3"/>
      <c r="E15" s="64"/>
      <c r="F15" s="63" t="str">
        <f t="shared" si="0"/>
        <v/>
      </c>
    </row>
    <row r="16" spans="1:6" x14ac:dyDescent="0.2">
      <c r="A16" s="56" t="s">
        <v>546</v>
      </c>
      <c r="B16" s="32"/>
      <c r="C16" s="3"/>
      <c r="D16" s="3"/>
      <c r="E16" s="64"/>
      <c r="F16" s="63" t="str">
        <f t="shared" si="0"/>
        <v/>
      </c>
    </row>
    <row r="17" spans="1:6" x14ac:dyDescent="0.2">
      <c r="A17" s="56" t="s">
        <v>546</v>
      </c>
      <c r="B17" s="34" t="s">
        <v>852</v>
      </c>
      <c r="C17" s="3"/>
      <c r="D17" s="3"/>
      <c r="E17" s="64"/>
      <c r="F17" s="63" t="str">
        <f t="shared" si="0"/>
        <v/>
      </c>
    </row>
    <row r="18" spans="1:6" x14ac:dyDescent="0.2">
      <c r="A18" s="56" t="s">
        <v>546</v>
      </c>
      <c r="B18" s="32"/>
      <c r="C18" s="3"/>
      <c r="D18" s="3"/>
      <c r="E18" s="64"/>
      <c r="F18" s="63" t="str">
        <f t="shared" si="0"/>
        <v/>
      </c>
    </row>
    <row r="19" spans="1:6" ht="21" x14ac:dyDescent="0.2">
      <c r="A19" s="56">
        <v>1</v>
      </c>
      <c r="B19" s="32" t="s">
        <v>863</v>
      </c>
      <c r="C19" s="3">
        <v>102</v>
      </c>
      <c r="D19" s="3" t="s">
        <v>32</v>
      </c>
      <c r="E19" s="64"/>
      <c r="F19" s="63">
        <f t="shared" si="0"/>
        <v>0</v>
      </c>
    </row>
    <row r="20" spans="1:6" x14ac:dyDescent="0.2">
      <c r="A20" s="56" t="s">
        <v>546</v>
      </c>
      <c r="B20" s="32"/>
      <c r="C20" s="3"/>
      <c r="D20" s="3"/>
      <c r="E20" s="64"/>
      <c r="F20" s="63" t="str">
        <f t="shared" si="0"/>
        <v/>
      </c>
    </row>
    <row r="21" spans="1:6" x14ac:dyDescent="0.2">
      <c r="A21" s="56">
        <v>2</v>
      </c>
      <c r="B21" s="108" t="s">
        <v>130</v>
      </c>
      <c r="C21" s="3">
        <f>SUM(C19:C20)</f>
        <v>102</v>
      </c>
      <c r="D21" s="3" t="s">
        <v>32</v>
      </c>
      <c r="E21" s="64"/>
      <c r="F21" s="63">
        <f t="shared" si="0"/>
        <v>0</v>
      </c>
    </row>
    <row r="22" spans="1:6" x14ac:dyDescent="0.2">
      <c r="A22" s="56" t="s">
        <v>546</v>
      </c>
      <c r="B22" s="32"/>
      <c r="C22" s="3"/>
      <c r="D22" s="3"/>
      <c r="E22" s="64"/>
      <c r="F22" s="63" t="str">
        <f t="shared" si="0"/>
        <v/>
      </c>
    </row>
    <row r="23" spans="1:6" ht="21.75" customHeight="1" x14ac:dyDescent="0.2">
      <c r="A23" s="56">
        <v>3</v>
      </c>
      <c r="B23" s="32" t="s">
        <v>861</v>
      </c>
      <c r="C23" s="3">
        <v>1</v>
      </c>
      <c r="D23" s="3" t="s">
        <v>8</v>
      </c>
      <c r="E23" s="64"/>
      <c r="F23" s="63">
        <f t="shared" si="0"/>
        <v>0</v>
      </c>
    </row>
    <row r="24" spans="1:6" x14ac:dyDescent="0.2">
      <c r="A24" s="56" t="s">
        <v>546</v>
      </c>
      <c r="B24" s="32"/>
      <c r="C24" s="3"/>
      <c r="D24" s="3"/>
      <c r="E24" s="64"/>
      <c r="F24" s="63" t="str">
        <f t="shared" si="0"/>
        <v/>
      </c>
    </row>
    <row r="25" spans="1:6" ht="31.5" customHeight="1" x14ac:dyDescent="0.2">
      <c r="A25" s="15">
        <v>4</v>
      </c>
      <c r="B25" s="32" t="s">
        <v>857</v>
      </c>
      <c r="C25" s="3">
        <v>1</v>
      </c>
      <c r="D25" s="3" t="s">
        <v>8</v>
      </c>
      <c r="E25" s="64"/>
      <c r="F25" s="68">
        <f t="shared" si="0"/>
        <v>0</v>
      </c>
    </row>
    <row r="26" spans="1:6" x14ac:dyDescent="0.2">
      <c r="A26" s="56" t="s">
        <v>546</v>
      </c>
      <c r="B26" s="32"/>
      <c r="C26" s="3"/>
      <c r="D26" s="3"/>
      <c r="E26" s="64"/>
      <c r="F26" s="63" t="str">
        <f t="shared" si="0"/>
        <v/>
      </c>
    </row>
    <row r="27" spans="1:6" x14ac:dyDescent="0.2">
      <c r="A27" s="56" t="s">
        <v>546</v>
      </c>
      <c r="B27" s="34" t="s">
        <v>233</v>
      </c>
      <c r="C27" s="3"/>
      <c r="D27" s="3"/>
      <c r="E27" s="64"/>
      <c r="F27" s="63" t="str">
        <f t="shared" si="0"/>
        <v/>
      </c>
    </row>
    <row r="28" spans="1:6" x14ac:dyDescent="0.2">
      <c r="A28" s="56" t="s">
        <v>546</v>
      </c>
      <c r="B28" s="32"/>
      <c r="C28" s="3"/>
      <c r="D28" s="3"/>
      <c r="E28" s="64"/>
      <c r="F28" s="63" t="str">
        <f t="shared" si="0"/>
        <v/>
      </c>
    </row>
    <row r="29" spans="1:6" x14ac:dyDescent="0.2">
      <c r="A29" s="56" t="s">
        <v>546</v>
      </c>
      <c r="B29" s="32" t="s">
        <v>859</v>
      </c>
      <c r="C29" s="3"/>
      <c r="D29" s="3"/>
      <c r="E29" s="64"/>
      <c r="F29" s="63" t="str">
        <f t="shared" si="0"/>
        <v/>
      </c>
    </row>
    <row r="30" spans="1:6" x14ac:dyDescent="0.2">
      <c r="A30" s="56" t="s">
        <v>546</v>
      </c>
      <c r="B30" s="32"/>
      <c r="C30" s="3"/>
      <c r="D30" s="3"/>
      <c r="E30" s="64"/>
      <c r="F30" s="63" t="str">
        <f t="shared" si="0"/>
        <v/>
      </c>
    </row>
    <row r="31" spans="1:6" x14ac:dyDescent="0.2">
      <c r="A31" s="56" t="s">
        <v>546</v>
      </c>
      <c r="B31" s="108" t="s">
        <v>471</v>
      </c>
      <c r="C31" s="3"/>
      <c r="D31" s="3"/>
      <c r="E31" s="64"/>
      <c r="F31" s="63" t="str">
        <f t="shared" si="0"/>
        <v/>
      </c>
    </row>
    <row r="32" spans="1:6" x14ac:dyDescent="0.2">
      <c r="A32" s="56" t="s">
        <v>546</v>
      </c>
      <c r="B32" s="108"/>
      <c r="C32" s="3"/>
      <c r="D32" s="3"/>
      <c r="E32" s="64"/>
      <c r="F32" s="63" t="str">
        <f t="shared" si="0"/>
        <v/>
      </c>
    </row>
    <row r="33" spans="1:6" x14ac:dyDescent="0.2">
      <c r="A33" s="56">
        <v>5</v>
      </c>
      <c r="B33" s="126" t="s">
        <v>235</v>
      </c>
      <c r="C33" s="3">
        <v>85</v>
      </c>
      <c r="D33" s="3" t="s">
        <v>32</v>
      </c>
      <c r="E33" s="64"/>
      <c r="F33" s="63">
        <f t="shared" si="0"/>
        <v>0</v>
      </c>
    </row>
    <row r="34" spans="1:6" x14ac:dyDescent="0.2">
      <c r="A34" s="56" t="s">
        <v>546</v>
      </c>
      <c r="B34" s="126"/>
      <c r="C34" s="3"/>
      <c r="D34" s="3"/>
      <c r="E34" s="64"/>
      <c r="F34" s="63" t="str">
        <f t="shared" si="0"/>
        <v/>
      </c>
    </row>
    <row r="35" spans="1:6" x14ac:dyDescent="0.2">
      <c r="A35" s="56">
        <v>6</v>
      </c>
      <c r="B35" s="126" t="s">
        <v>236</v>
      </c>
      <c r="C35" s="3">
        <v>7</v>
      </c>
      <c r="D35" s="3" t="s">
        <v>32</v>
      </c>
      <c r="E35" s="64"/>
      <c r="F35" s="63">
        <f t="shared" si="0"/>
        <v>0</v>
      </c>
    </row>
    <row r="36" spans="1:6" x14ac:dyDescent="0.2">
      <c r="A36" s="56" t="s">
        <v>546</v>
      </c>
      <c r="B36" s="32"/>
      <c r="C36" s="3"/>
      <c r="D36" s="3"/>
      <c r="E36" s="64"/>
      <c r="F36" s="63" t="str">
        <f t="shared" si="0"/>
        <v/>
      </c>
    </row>
    <row r="37" spans="1:6" x14ac:dyDescent="0.2">
      <c r="A37" s="56" t="s">
        <v>546</v>
      </c>
      <c r="B37" s="108" t="s">
        <v>472</v>
      </c>
      <c r="C37" s="3"/>
      <c r="D37" s="3"/>
      <c r="E37" s="64"/>
      <c r="F37" s="63" t="str">
        <f t="shared" si="0"/>
        <v/>
      </c>
    </row>
    <row r="38" spans="1:6" x14ac:dyDescent="0.2">
      <c r="A38" s="56" t="s">
        <v>546</v>
      </c>
      <c r="B38" s="108"/>
      <c r="C38" s="3"/>
      <c r="D38" s="3"/>
      <c r="E38" s="64"/>
      <c r="F38" s="63" t="str">
        <f t="shared" si="0"/>
        <v/>
      </c>
    </row>
    <row r="39" spans="1:6" x14ac:dyDescent="0.2">
      <c r="A39" s="56">
        <v>7</v>
      </c>
      <c r="B39" s="126" t="s">
        <v>858</v>
      </c>
      <c r="C39" s="3">
        <v>1.2</v>
      </c>
      <c r="D39" s="3" t="s">
        <v>32</v>
      </c>
      <c r="E39" s="64"/>
      <c r="F39" s="63">
        <f t="shared" si="0"/>
        <v>0</v>
      </c>
    </row>
    <row r="40" spans="1:6" x14ac:dyDescent="0.2">
      <c r="A40" s="56" t="s">
        <v>546</v>
      </c>
      <c r="B40" s="108"/>
      <c r="C40" s="3"/>
      <c r="D40" s="3"/>
      <c r="E40" s="64"/>
      <c r="F40" s="63" t="str">
        <f t="shared" si="0"/>
        <v/>
      </c>
    </row>
    <row r="41" spans="1:6" x14ac:dyDescent="0.2">
      <c r="A41" s="56">
        <v>8</v>
      </c>
      <c r="B41" s="108" t="s">
        <v>130</v>
      </c>
      <c r="C41" s="3">
        <v>93.2</v>
      </c>
      <c r="D41" s="3" t="s">
        <v>32</v>
      </c>
      <c r="E41" s="64"/>
      <c r="F41" s="63">
        <f t="shared" si="0"/>
        <v>0</v>
      </c>
    </row>
    <row r="42" spans="1:6" x14ac:dyDescent="0.2">
      <c r="A42" s="56" t="s">
        <v>546</v>
      </c>
      <c r="B42" s="32"/>
      <c r="C42" s="3"/>
      <c r="D42" s="3"/>
      <c r="E42" s="64"/>
      <c r="F42" s="63" t="str">
        <f t="shared" si="0"/>
        <v/>
      </c>
    </row>
    <row r="43" spans="1:6" x14ac:dyDescent="0.2">
      <c r="A43" s="56" t="s">
        <v>546</v>
      </c>
      <c r="B43" s="32" t="s">
        <v>473</v>
      </c>
      <c r="C43" s="3"/>
      <c r="D43" s="3"/>
      <c r="E43" s="64"/>
      <c r="F43" s="63" t="str">
        <f t="shared" si="0"/>
        <v/>
      </c>
    </row>
    <row r="44" spans="1:6" x14ac:dyDescent="0.2">
      <c r="A44" s="56" t="s">
        <v>546</v>
      </c>
      <c r="B44" s="32"/>
      <c r="C44" s="3"/>
      <c r="D44" s="3"/>
      <c r="E44" s="64"/>
      <c r="F44" s="63" t="str">
        <f t="shared" si="0"/>
        <v/>
      </c>
    </row>
    <row r="45" spans="1:6" x14ac:dyDescent="0.2">
      <c r="A45" s="56" t="s">
        <v>546</v>
      </c>
      <c r="B45" s="108" t="s">
        <v>470</v>
      </c>
      <c r="C45" s="3"/>
      <c r="D45" s="3"/>
      <c r="E45" s="64"/>
      <c r="F45" s="63" t="str">
        <f t="shared" si="0"/>
        <v/>
      </c>
    </row>
    <row r="46" spans="1:6" x14ac:dyDescent="0.2">
      <c r="A46" s="56" t="s">
        <v>546</v>
      </c>
      <c r="B46" s="108"/>
      <c r="C46" s="3"/>
      <c r="D46" s="3"/>
      <c r="E46" s="64"/>
      <c r="F46" s="63" t="str">
        <f t="shared" si="0"/>
        <v/>
      </c>
    </row>
    <row r="47" spans="1:6" x14ac:dyDescent="0.2">
      <c r="A47" s="56">
        <v>9</v>
      </c>
      <c r="B47" s="126" t="s">
        <v>235</v>
      </c>
      <c r="C47" s="3">
        <v>85</v>
      </c>
      <c r="D47" s="3" t="s">
        <v>32</v>
      </c>
      <c r="E47" s="64"/>
      <c r="F47" s="63">
        <f t="shared" si="0"/>
        <v>0</v>
      </c>
    </row>
    <row r="48" spans="1:6" x14ac:dyDescent="0.2">
      <c r="A48" s="56" t="s">
        <v>546</v>
      </c>
      <c r="B48" s="108"/>
      <c r="C48" s="3"/>
      <c r="D48" s="3"/>
      <c r="E48" s="64"/>
      <c r="F48" s="63" t="str">
        <f t="shared" si="0"/>
        <v/>
      </c>
    </row>
    <row r="49" spans="1:6" x14ac:dyDescent="0.2">
      <c r="A49" s="56">
        <v>10</v>
      </c>
      <c r="B49" s="126" t="s">
        <v>236</v>
      </c>
      <c r="C49" s="3">
        <v>7</v>
      </c>
      <c r="D49" s="3" t="s">
        <v>32</v>
      </c>
      <c r="E49" s="64"/>
      <c r="F49" s="63">
        <f t="shared" si="0"/>
        <v>0</v>
      </c>
    </row>
    <row r="50" spans="1:6" x14ac:dyDescent="0.2">
      <c r="A50" s="56" t="s">
        <v>546</v>
      </c>
      <c r="B50" s="108"/>
      <c r="C50" s="3"/>
      <c r="D50" s="3"/>
      <c r="E50" s="64"/>
      <c r="F50" s="63" t="str">
        <f t="shared" si="0"/>
        <v/>
      </c>
    </row>
    <row r="51" spans="1:6" x14ac:dyDescent="0.2">
      <c r="A51" s="56" t="s">
        <v>546</v>
      </c>
      <c r="B51" s="108" t="s">
        <v>286</v>
      </c>
      <c r="C51" s="3"/>
      <c r="D51" s="3"/>
      <c r="E51" s="64"/>
      <c r="F51" s="63" t="str">
        <f t="shared" si="0"/>
        <v/>
      </c>
    </row>
    <row r="52" spans="1:6" x14ac:dyDescent="0.2">
      <c r="A52" s="56" t="s">
        <v>546</v>
      </c>
      <c r="B52" s="108"/>
      <c r="C52" s="3"/>
      <c r="D52" s="3"/>
      <c r="E52" s="64"/>
      <c r="F52" s="63" t="str">
        <f t="shared" si="0"/>
        <v/>
      </c>
    </row>
    <row r="53" spans="1:6" x14ac:dyDescent="0.2">
      <c r="A53" s="56">
        <v>11</v>
      </c>
      <c r="B53" s="126" t="s">
        <v>234</v>
      </c>
      <c r="C53" s="3">
        <v>8</v>
      </c>
      <c r="D53" s="3" t="s">
        <v>3</v>
      </c>
      <c r="E53" s="64"/>
      <c r="F53" s="63">
        <f t="shared" si="0"/>
        <v>0</v>
      </c>
    </row>
    <row r="54" spans="1:6" x14ac:dyDescent="0.2">
      <c r="A54" s="56" t="s">
        <v>546</v>
      </c>
      <c r="B54" s="108"/>
      <c r="C54" s="3"/>
      <c r="D54" s="3"/>
      <c r="E54" s="64"/>
      <c r="F54" s="63" t="str">
        <f t="shared" si="0"/>
        <v/>
      </c>
    </row>
    <row r="55" spans="1:6" x14ac:dyDescent="0.2">
      <c r="A55" s="56">
        <v>12</v>
      </c>
      <c r="B55" s="126" t="s">
        <v>287</v>
      </c>
      <c r="C55" s="3">
        <v>8</v>
      </c>
      <c r="D55" s="3" t="s">
        <v>3</v>
      </c>
      <c r="E55" s="64"/>
      <c r="F55" s="63">
        <f t="shared" si="0"/>
        <v>0</v>
      </c>
    </row>
    <row r="56" spans="1:6" x14ac:dyDescent="0.2">
      <c r="A56" s="56" t="s">
        <v>546</v>
      </c>
      <c r="B56" s="32"/>
      <c r="C56" s="3"/>
      <c r="D56" s="3"/>
      <c r="E56" s="64"/>
      <c r="F56" s="63" t="str">
        <f t="shared" si="0"/>
        <v/>
      </c>
    </row>
    <row r="57" spans="1:6" x14ac:dyDescent="0.2">
      <c r="A57" s="56">
        <v>13</v>
      </c>
      <c r="B57" s="32" t="s">
        <v>839</v>
      </c>
      <c r="C57" s="3">
        <v>1</v>
      </c>
      <c r="D57" s="3" t="s">
        <v>8</v>
      </c>
      <c r="E57" s="64"/>
      <c r="F57" s="63">
        <f t="shared" si="0"/>
        <v>0</v>
      </c>
    </row>
    <row r="58" spans="1:6" x14ac:dyDescent="0.2">
      <c r="A58" s="56" t="s">
        <v>546</v>
      </c>
      <c r="B58" s="32"/>
      <c r="C58" s="3"/>
      <c r="D58" s="3"/>
      <c r="E58" s="64"/>
      <c r="F58" s="63" t="str">
        <f t="shared" si="0"/>
        <v/>
      </c>
    </row>
    <row r="59" spans="1:6" x14ac:dyDescent="0.2">
      <c r="A59" s="56" t="s">
        <v>546</v>
      </c>
      <c r="B59" s="34" t="s">
        <v>139</v>
      </c>
      <c r="C59" s="3"/>
      <c r="D59" s="3"/>
      <c r="E59" s="64"/>
      <c r="F59" s="63" t="str">
        <f t="shared" si="0"/>
        <v/>
      </c>
    </row>
    <row r="60" spans="1:6" x14ac:dyDescent="0.2">
      <c r="A60" s="56" t="s">
        <v>546</v>
      </c>
      <c r="B60" s="32"/>
      <c r="C60" s="3"/>
      <c r="D60" s="3"/>
      <c r="E60" s="64"/>
      <c r="F60" s="63" t="str">
        <f t="shared" si="0"/>
        <v/>
      </c>
    </row>
    <row r="61" spans="1:6" x14ac:dyDescent="0.2">
      <c r="A61" s="56">
        <v>14</v>
      </c>
      <c r="B61" s="32" t="s">
        <v>860</v>
      </c>
      <c r="C61" s="3">
        <v>225</v>
      </c>
      <c r="D61" s="3" t="s">
        <v>32</v>
      </c>
      <c r="E61" s="64"/>
      <c r="F61" s="63">
        <f t="shared" si="0"/>
        <v>0</v>
      </c>
    </row>
    <row r="62" spans="1:6" x14ac:dyDescent="0.2">
      <c r="A62" s="56" t="s">
        <v>546</v>
      </c>
      <c r="B62" s="32"/>
      <c r="C62" s="3"/>
      <c r="D62" s="3"/>
      <c r="E62" s="64"/>
      <c r="F62" s="63" t="str">
        <f t="shared" si="0"/>
        <v/>
      </c>
    </row>
    <row r="63" spans="1:6" x14ac:dyDescent="0.2">
      <c r="A63" s="56">
        <v>15</v>
      </c>
      <c r="B63" s="108" t="s">
        <v>130</v>
      </c>
      <c r="C63" s="3">
        <f>SUM(C61:C62)</f>
        <v>225</v>
      </c>
      <c r="D63" s="3" t="s">
        <v>32</v>
      </c>
      <c r="E63" s="64"/>
      <c r="F63" s="63">
        <f t="shared" si="0"/>
        <v>0</v>
      </c>
    </row>
    <row r="64" spans="1:6" x14ac:dyDescent="0.2">
      <c r="A64" s="56" t="s">
        <v>546</v>
      </c>
      <c r="B64" s="32"/>
      <c r="C64" s="3"/>
      <c r="D64" s="3"/>
      <c r="E64" s="64"/>
      <c r="F64" s="63" t="str">
        <f t="shared" si="0"/>
        <v/>
      </c>
    </row>
    <row r="65" spans="1:6" x14ac:dyDescent="0.2">
      <c r="A65" s="56" t="s">
        <v>546</v>
      </c>
      <c r="B65" s="160" t="s">
        <v>474</v>
      </c>
      <c r="C65" s="3"/>
      <c r="D65" s="3"/>
      <c r="E65" s="64"/>
      <c r="F65" s="63" t="str">
        <f t="shared" si="0"/>
        <v/>
      </c>
    </row>
    <row r="66" spans="1:6" x14ac:dyDescent="0.2">
      <c r="A66" s="56" t="s">
        <v>546</v>
      </c>
      <c r="B66" s="32"/>
      <c r="C66" s="3"/>
      <c r="D66" s="3"/>
      <c r="E66" s="64"/>
      <c r="F66" s="63" t="str">
        <f t="shared" si="0"/>
        <v/>
      </c>
    </row>
    <row r="67" spans="1:6" x14ac:dyDescent="0.2">
      <c r="A67" s="56">
        <v>16</v>
      </c>
      <c r="B67" s="108" t="s">
        <v>273</v>
      </c>
      <c r="C67" s="3">
        <v>319</v>
      </c>
      <c r="D67" s="3" t="s">
        <v>16</v>
      </c>
      <c r="E67" s="64"/>
      <c r="F67" s="63">
        <f t="shared" si="0"/>
        <v>0</v>
      </c>
    </row>
    <row r="68" spans="1:6" x14ac:dyDescent="0.2">
      <c r="A68" s="56" t="s">
        <v>546</v>
      </c>
      <c r="B68" s="32"/>
      <c r="C68" s="3"/>
      <c r="D68" s="3"/>
      <c r="E68" s="64"/>
      <c r="F68" s="63" t="str">
        <f t="shared" si="0"/>
        <v/>
      </c>
    </row>
    <row r="69" spans="1:6" x14ac:dyDescent="0.2">
      <c r="A69" s="56">
        <v>17</v>
      </c>
      <c r="B69" s="108" t="s">
        <v>475</v>
      </c>
      <c r="C69" s="3">
        <v>319</v>
      </c>
      <c r="D69" s="3" t="s">
        <v>16</v>
      </c>
      <c r="E69" s="64"/>
      <c r="F69" s="63">
        <f t="shared" si="0"/>
        <v>0</v>
      </c>
    </row>
    <row r="70" spans="1:6" x14ac:dyDescent="0.2">
      <c r="A70" s="56" t="s">
        <v>546</v>
      </c>
      <c r="B70" s="32"/>
      <c r="C70" s="3"/>
      <c r="D70" s="3"/>
      <c r="E70" s="64"/>
      <c r="F70" s="63" t="str">
        <f t="shared" si="0"/>
        <v/>
      </c>
    </row>
    <row r="71" spans="1:6" x14ac:dyDescent="0.2">
      <c r="A71" s="56">
        <v>18</v>
      </c>
      <c r="B71" s="108" t="s">
        <v>274</v>
      </c>
      <c r="C71" s="3">
        <v>319</v>
      </c>
      <c r="D71" s="3" t="s">
        <v>16</v>
      </c>
      <c r="E71" s="64"/>
      <c r="F71" s="63">
        <f t="shared" si="0"/>
        <v>0</v>
      </c>
    </row>
    <row r="72" spans="1:6" x14ac:dyDescent="0.2">
      <c r="A72" s="56" t="s">
        <v>546</v>
      </c>
      <c r="B72" s="32"/>
      <c r="C72" s="109"/>
      <c r="D72" s="3"/>
      <c r="E72" s="64"/>
      <c r="F72" s="63" t="str">
        <f t="shared" si="0"/>
        <v/>
      </c>
    </row>
    <row r="73" spans="1:6" ht="21" x14ac:dyDescent="0.2">
      <c r="A73" s="56">
        <v>19</v>
      </c>
      <c r="B73" s="126" t="s">
        <v>229</v>
      </c>
      <c r="C73" s="3">
        <v>1</v>
      </c>
      <c r="D73" s="3" t="s">
        <v>8</v>
      </c>
      <c r="E73" s="64"/>
      <c r="F73" s="63">
        <f t="shared" si="0"/>
        <v>0</v>
      </c>
    </row>
    <row r="74" spans="1:6" x14ac:dyDescent="0.2">
      <c r="A74" s="56" t="s">
        <v>546</v>
      </c>
      <c r="B74" s="32"/>
      <c r="C74" s="109"/>
      <c r="D74" s="3"/>
      <c r="E74" s="64"/>
      <c r="F74" s="63" t="str">
        <f t="shared" si="0"/>
        <v/>
      </c>
    </row>
    <row r="75" spans="1:6" ht="21" x14ac:dyDescent="0.2">
      <c r="A75" s="56">
        <v>20</v>
      </c>
      <c r="B75" s="108" t="s">
        <v>289</v>
      </c>
      <c r="C75" s="3">
        <v>319</v>
      </c>
      <c r="D75" s="3" t="s">
        <v>16</v>
      </c>
      <c r="E75" s="64"/>
      <c r="F75" s="63">
        <f t="shared" si="0"/>
        <v>0</v>
      </c>
    </row>
    <row r="76" spans="1:6" x14ac:dyDescent="0.2">
      <c r="A76" s="56" t="s">
        <v>546</v>
      </c>
      <c r="B76" s="32"/>
      <c r="C76" s="3"/>
      <c r="D76" s="3"/>
      <c r="E76" s="64"/>
      <c r="F76" s="63" t="str">
        <f t="shared" si="0"/>
        <v/>
      </c>
    </row>
    <row r="77" spans="1:6" ht="21" x14ac:dyDescent="0.2">
      <c r="A77" s="56">
        <v>21</v>
      </c>
      <c r="B77" s="108" t="s">
        <v>288</v>
      </c>
      <c r="C77" s="3">
        <v>319</v>
      </c>
      <c r="D77" s="3" t="s">
        <v>16</v>
      </c>
      <c r="E77" s="64"/>
      <c r="F77" s="63">
        <f t="shared" si="0"/>
        <v>0</v>
      </c>
    </row>
    <row r="78" spans="1:6" x14ac:dyDescent="0.2">
      <c r="A78" s="56" t="s">
        <v>546</v>
      </c>
      <c r="B78" s="32"/>
      <c r="C78" s="3"/>
      <c r="D78" s="3"/>
      <c r="E78" s="64"/>
      <c r="F78" s="63" t="str">
        <f t="shared" si="0"/>
        <v/>
      </c>
    </row>
    <row r="79" spans="1:6" ht="21" x14ac:dyDescent="0.2">
      <c r="A79" s="56">
        <v>22</v>
      </c>
      <c r="B79" s="108" t="s">
        <v>142</v>
      </c>
      <c r="C79" s="3">
        <v>319</v>
      </c>
      <c r="D79" s="3" t="s">
        <v>16</v>
      </c>
      <c r="E79" s="64"/>
      <c r="F79" s="63">
        <f t="shared" si="0"/>
        <v>0</v>
      </c>
    </row>
    <row r="80" spans="1:6" x14ac:dyDescent="0.2">
      <c r="A80" s="56" t="s">
        <v>546</v>
      </c>
      <c r="B80" s="32"/>
      <c r="C80" s="109"/>
      <c r="D80" s="3"/>
      <c r="E80" s="64"/>
      <c r="F80" s="63" t="str">
        <f t="shared" si="0"/>
        <v/>
      </c>
    </row>
    <row r="81" spans="1:6" ht="21" x14ac:dyDescent="0.2">
      <c r="A81" s="56">
        <v>23</v>
      </c>
      <c r="B81" s="108" t="s">
        <v>228</v>
      </c>
      <c r="C81" s="3">
        <v>311</v>
      </c>
      <c r="D81" s="3" t="s">
        <v>4</v>
      </c>
      <c r="E81" s="64"/>
      <c r="F81" s="68">
        <f t="shared" si="0"/>
        <v>0</v>
      </c>
    </row>
    <row r="82" spans="1:6" x14ac:dyDescent="0.2">
      <c r="A82" s="56" t="s">
        <v>546</v>
      </c>
      <c r="B82" s="32"/>
      <c r="C82" s="109"/>
      <c r="D82" s="3"/>
      <c r="E82" s="64"/>
      <c r="F82" s="68" t="str">
        <f t="shared" si="0"/>
        <v/>
      </c>
    </row>
    <row r="83" spans="1:6" x14ac:dyDescent="0.2">
      <c r="A83" s="56">
        <v>24</v>
      </c>
      <c r="B83" s="108" t="s">
        <v>141</v>
      </c>
      <c r="C83" s="3">
        <v>319</v>
      </c>
      <c r="D83" s="3" t="s">
        <v>16</v>
      </c>
      <c r="E83" s="64"/>
      <c r="F83" s="68">
        <f t="shared" si="0"/>
        <v>0</v>
      </c>
    </row>
    <row r="84" spans="1:6" x14ac:dyDescent="0.2">
      <c r="A84" s="56" t="s">
        <v>546</v>
      </c>
      <c r="B84" s="32"/>
      <c r="C84" s="3"/>
      <c r="D84" s="3"/>
      <c r="E84" s="64"/>
      <c r="F84" s="68" t="str">
        <f t="shared" si="0"/>
        <v/>
      </c>
    </row>
    <row r="85" spans="1:6" x14ac:dyDescent="0.2">
      <c r="A85" s="56">
        <v>25</v>
      </c>
      <c r="B85" s="108" t="s">
        <v>140</v>
      </c>
      <c r="C85" s="3">
        <v>319</v>
      </c>
      <c r="D85" s="3" t="s">
        <v>16</v>
      </c>
      <c r="E85" s="64"/>
      <c r="F85" s="68">
        <f t="shared" si="0"/>
        <v>0</v>
      </c>
    </row>
    <row r="86" spans="1:6" x14ac:dyDescent="0.2">
      <c r="A86" s="56" t="s">
        <v>546</v>
      </c>
      <c r="B86" s="32"/>
      <c r="C86" s="3"/>
      <c r="D86" s="3"/>
      <c r="E86" s="64"/>
      <c r="F86" s="68" t="str">
        <f t="shared" si="0"/>
        <v/>
      </c>
    </row>
    <row r="87" spans="1:6" ht="31.5" x14ac:dyDescent="0.2">
      <c r="A87" s="56">
        <v>26</v>
      </c>
      <c r="B87" s="126" t="s">
        <v>631</v>
      </c>
      <c r="C87" s="3">
        <v>1</v>
      </c>
      <c r="D87" s="3" t="s">
        <v>8</v>
      </c>
      <c r="E87" s="64"/>
      <c r="F87" s="68">
        <f t="shared" si="0"/>
        <v>0</v>
      </c>
    </row>
    <row r="88" spans="1:6" x14ac:dyDescent="0.2">
      <c r="A88" s="56" t="s">
        <v>546</v>
      </c>
      <c r="B88" s="32"/>
      <c r="C88" s="3"/>
      <c r="D88" s="3"/>
      <c r="E88" s="64"/>
      <c r="F88" s="68" t="str">
        <f t="shared" ref="F88:F94" si="1">IF(C88=0,"",$E88*C88)</f>
        <v/>
      </c>
    </row>
    <row r="89" spans="1:6" ht="21" x14ac:dyDescent="0.2">
      <c r="A89" s="56">
        <v>27</v>
      </c>
      <c r="B89" s="32" t="s">
        <v>864</v>
      </c>
      <c r="C89" s="3">
        <v>1</v>
      </c>
      <c r="D89" s="3" t="s">
        <v>8</v>
      </c>
      <c r="E89" s="64"/>
      <c r="F89" s="63">
        <f t="shared" si="1"/>
        <v>0</v>
      </c>
    </row>
    <row r="90" spans="1:6" x14ac:dyDescent="0.2">
      <c r="A90" s="56" t="s">
        <v>546</v>
      </c>
      <c r="B90" s="32"/>
      <c r="C90" s="3"/>
      <c r="D90" s="3"/>
      <c r="E90" s="64"/>
      <c r="F90" s="63" t="str">
        <f t="shared" si="1"/>
        <v/>
      </c>
    </row>
    <row r="91" spans="1:6" x14ac:dyDescent="0.2">
      <c r="A91" s="56" t="s">
        <v>546</v>
      </c>
      <c r="B91" s="34" t="s">
        <v>91</v>
      </c>
      <c r="C91" s="3"/>
      <c r="D91" s="3"/>
      <c r="E91" s="64"/>
      <c r="F91" s="68" t="str">
        <f t="shared" si="1"/>
        <v/>
      </c>
    </row>
    <row r="92" spans="1:6" x14ac:dyDescent="0.2">
      <c r="A92" s="56" t="s">
        <v>546</v>
      </c>
      <c r="B92" s="32"/>
      <c r="C92" s="3"/>
      <c r="D92" s="3"/>
      <c r="E92" s="64"/>
      <c r="F92" s="68" t="str">
        <f t="shared" si="1"/>
        <v/>
      </c>
    </row>
    <row r="93" spans="1:6" x14ac:dyDescent="0.2">
      <c r="A93" s="56">
        <v>28</v>
      </c>
      <c r="B93" s="32" t="s">
        <v>476</v>
      </c>
      <c r="C93" s="3">
        <v>1</v>
      </c>
      <c r="D93" s="3" t="s">
        <v>8</v>
      </c>
      <c r="E93" s="64"/>
      <c r="F93" s="68">
        <f t="shared" si="1"/>
        <v>0</v>
      </c>
    </row>
    <row r="94" spans="1:6" ht="11.25" thickBot="1" x14ac:dyDescent="0.25">
      <c r="A94" s="16" t="s">
        <v>546</v>
      </c>
      <c r="B94" s="39"/>
      <c r="C94" s="19"/>
      <c r="D94" s="19"/>
      <c r="E94" s="65"/>
      <c r="F94" s="63" t="str">
        <f t="shared" si="1"/>
        <v/>
      </c>
    </row>
    <row r="95" spans="1:6" ht="15" customHeight="1" thickBot="1" x14ac:dyDescent="0.25">
      <c r="A95" s="17"/>
      <c r="B95" s="40"/>
      <c r="C95" s="18"/>
      <c r="D95" s="18"/>
      <c r="E95" s="62" t="s">
        <v>110</v>
      </c>
      <c r="F95" s="77">
        <f>SUM(F9:F94)</f>
        <v>0</v>
      </c>
    </row>
    <row r="96" spans="1:6" s="88" customFormat="1" ht="8.25" x14ac:dyDescent="0.2">
      <c r="A96" s="85"/>
      <c r="B96" s="89"/>
      <c r="C96" s="85"/>
      <c r="D96" s="85"/>
      <c r="E96" s="86"/>
      <c r="F96" s="91"/>
    </row>
  </sheetData>
  <mergeCells count="1">
    <mergeCell ref="B7:E7"/>
  </mergeCells>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1" manualBreakCount="1">
    <brk id="57"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08E0-EFC8-4B23-AB2A-2E4DB4433A11}">
  <sheetPr codeName="Sheet3">
    <tabColor rgb="FF00B0F0"/>
  </sheetPr>
  <dimension ref="A1:F502"/>
  <sheetViews>
    <sheetView view="pageBreakPreview" zoomScaleNormal="100" zoomScaleSheetLayoutView="100" workbookViewId="0">
      <selection activeCell="G1" sqref="G1:R1048576"/>
    </sheetView>
  </sheetViews>
  <sheetFormatPr defaultColWidth="9" defaultRowHeight="10.5" x14ac:dyDescent="0.2"/>
  <cols>
    <col min="1" max="1" width="4.875" style="9" customWidth="1"/>
    <col min="2" max="2" width="52.25" style="73" customWidth="1"/>
    <col min="3" max="3" width="6.75" style="9" customWidth="1"/>
    <col min="4" max="4" width="5.25" style="9" customWidth="1"/>
    <col min="5" max="5" width="10" style="59" customWidth="1"/>
    <col min="6" max="6" width="12.875" style="76" customWidth="1"/>
    <col min="7" max="16384" width="9" style="5"/>
  </cols>
  <sheetData>
    <row r="1" spans="1:6" s="88" customFormat="1" ht="8.25" x14ac:dyDescent="0.2">
      <c r="A1" s="82"/>
      <c r="B1" s="90"/>
      <c r="C1" s="85"/>
      <c r="D1" s="85"/>
      <c r="E1" s="86"/>
      <c r="F1" s="91"/>
    </row>
    <row r="2" spans="1:6" x14ac:dyDescent="0.2">
      <c r="A2" s="8" t="str">
        <f>Summary!A2</f>
        <v>PIRTON PAVILION</v>
      </c>
    </row>
    <row r="3" spans="1:6" s="88" customFormat="1" ht="8.25" x14ac:dyDescent="0.2">
      <c r="A3" s="82"/>
      <c r="B3" s="90"/>
      <c r="C3" s="85"/>
      <c r="D3" s="85"/>
      <c r="E3" s="86"/>
      <c r="F3" s="91"/>
    </row>
    <row r="4" spans="1:6" x14ac:dyDescent="0.2">
      <c r="A4" s="8" t="str">
        <f>Summary!A4</f>
        <v>TENDER - SCHEDULE OF WORKS</v>
      </c>
    </row>
    <row r="5" spans="1:6" s="88" customFormat="1" ht="8.25" x14ac:dyDescent="0.2">
      <c r="A5" s="83"/>
      <c r="B5" s="92"/>
      <c r="C5" s="85"/>
      <c r="D5" s="85"/>
      <c r="E5" s="86"/>
      <c r="F5" s="91"/>
    </row>
    <row r="6" spans="1:6" x14ac:dyDescent="0.2">
      <c r="A6" s="8">
        <v>3</v>
      </c>
      <c r="B6" s="10" t="s">
        <v>93</v>
      </c>
    </row>
    <row r="7" spans="1:6" ht="10.5" customHeight="1" x14ac:dyDescent="0.2">
      <c r="A7" s="8"/>
      <c r="B7" s="178" t="s">
        <v>285</v>
      </c>
      <c r="C7" s="178"/>
      <c r="D7" s="178"/>
      <c r="E7" s="178"/>
      <c r="F7" s="100"/>
    </row>
    <row r="8" spans="1:6" ht="10.5" customHeight="1" x14ac:dyDescent="0.2">
      <c r="A8" s="8"/>
      <c r="B8" s="178" t="s">
        <v>477</v>
      </c>
      <c r="C8" s="178"/>
      <c r="D8" s="178"/>
      <c r="E8" s="178"/>
      <c r="F8" s="100"/>
    </row>
    <row r="9" spans="1:6" ht="11.25" thickBot="1" x14ac:dyDescent="0.25"/>
    <row r="10" spans="1:6" x14ac:dyDescent="0.2">
      <c r="A10" s="11" t="s">
        <v>132</v>
      </c>
      <c r="B10" s="12" t="s">
        <v>2</v>
      </c>
      <c r="C10" s="13" t="s">
        <v>88</v>
      </c>
      <c r="D10" s="13" t="s">
        <v>87</v>
      </c>
      <c r="E10" s="60" t="s">
        <v>86</v>
      </c>
      <c r="F10" s="61" t="s">
        <v>1</v>
      </c>
    </row>
    <row r="11" spans="1:6" x14ac:dyDescent="0.2">
      <c r="A11" s="56" t="s">
        <v>546</v>
      </c>
      <c r="B11" s="74"/>
      <c r="C11" s="4"/>
      <c r="D11" s="4"/>
      <c r="E11" s="64"/>
      <c r="F11" s="63" t="str">
        <f t="shared" ref="F11:F74" si="0">IF(C11=0,"",$E11*C11)</f>
        <v/>
      </c>
    </row>
    <row r="12" spans="1:6" x14ac:dyDescent="0.2">
      <c r="A12" s="56" t="s">
        <v>546</v>
      </c>
      <c r="B12" s="103" t="s">
        <v>478</v>
      </c>
      <c r="C12" s="4"/>
      <c r="D12" s="4"/>
      <c r="E12" s="64"/>
      <c r="F12" s="63" t="str">
        <f t="shared" si="0"/>
        <v/>
      </c>
    </row>
    <row r="13" spans="1:6" x14ac:dyDescent="0.2">
      <c r="A13" s="56" t="s">
        <v>546</v>
      </c>
      <c r="B13" s="74"/>
      <c r="C13" s="4"/>
      <c r="D13" s="4"/>
      <c r="E13" s="64"/>
      <c r="F13" s="63" t="str">
        <f t="shared" si="0"/>
        <v/>
      </c>
    </row>
    <row r="14" spans="1:6" x14ac:dyDescent="0.2">
      <c r="A14" s="56" t="s">
        <v>546</v>
      </c>
      <c r="B14" s="103" t="s">
        <v>128</v>
      </c>
      <c r="C14" s="4"/>
      <c r="D14" s="4"/>
      <c r="E14" s="64"/>
      <c r="F14" s="63" t="str">
        <f t="shared" si="0"/>
        <v/>
      </c>
    </row>
    <row r="15" spans="1:6" x14ac:dyDescent="0.2">
      <c r="A15" s="56" t="s">
        <v>546</v>
      </c>
      <c r="B15" s="74"/>
      <c r="C15" s="4"/>
      <c r="D15" s="4"/>
      <c r="E15" s="64"/>
      <c r="F15" s="63" t="str">
        <f t="shared" si="0"/>
        <v/>
      </c>
    </row>
    <row r="16" spans="1:6" ht="31.5" x14ac:dyDescent="0.2">
      <c r="A16" s="56" t="s">
        <v>546</v>
      </c>
      <c r="B16" s="74" t="s">
        <v>295</v>
      </c>
      <c r="C16" s="4"/>
      <c r="D16" s="4"/>
      <c r="E16" s="64"/>
      <c r="F16" s="63" t="str">
        <f t="shared" si="0"/>
        <v/>
      </c>
    </row>
    <row r="17" spans="1:6" x14ac:dyDescent="0.2">
      <c r="A17" s="56">
        <v>1</v>
      </c>
      <c r="B17" s="104" t="s">
        <v>296</v>
      </c>
      <c r="C17" s="4">
        <v>1</v>
      </c>
      <c r="D17" s="4" t="s">
        <v>8</v>
      </c>
      <c r="E17" s="64"/>
      <c r="F17" s="63">
        <f t="shared" si="0"/>
        <v>0</v>
      </c>
    </row>
    <row r="18" spans="1:6" x14ac:dyDescent="0.2">
      <c r="A18" s="56" t="s">
        <v>546</v>
      </c>
      <c r="B18" s="74"/>
      <c r="C18" s="4"/>
      <c r="D18" s="4"/>
      <c r="E18" s="64"/>
      <c r="F18" s="63" t="str">
        <f t="shared" si="0"/>
        <v/>
      </c>
    </row>
    <row r="19" spans="1:6" ht="42" x14ac:dyDescent="0.2">
      <c r="A19" s="56">
        <v>2</v>
      </c>
      <c r="B19" s="74" t="s">
        <v>90</v>
      </c>
      <c r="C19" s="4">
        <v>1</v>
      </c>
      <c r="D19" s="4" t="s">
        <v>8</v>
      </c>
      <c r="E19" s="64"/>
      <c r="F19" s="63">
        <f t="shared" si="0"/>
        <v>0</v>
      </c>
    </row>
    <row r="20" spans="1:6" x14ac:dyDescent="0.2">
      <c r="A20" s="56" t="s">
        <v>546</v>
      </c>
      <c r="B20" s="74"/>
      <c r="C20" s="4"/>
      <c r="D20" s="4"/>
      <c r="E20" s="64"/>
      <c r="F20" s="63" t="str">
        <f t="shared" si="0"/>
        <v/>
      </c>
    </row>
    <row r="21" spans="1:6" ht="21" x14ac:dyDescent="0.2">
      <c r="A21" s="56">
        <v>3</v>
      </c>
      <c r="B21" s="74" t="s">
        <v>789</v>
      </c>
      <c r="C21" s="4">
        <v>1</v>
      </c>
      <c r="D21" s="4" t="s">
        <v>8</v>
      </c>
      <c r="E21" s="64"/>
      <c r="F21" s="63">
        <f t="shared" si="0"/>
        <v>0</v>
      </c>
    </row>
    <row r="22" spans="1:6" x14ac:dyDescent="0.2">
      <c r="A22" s="56" t="s">
        <v>546</v>
      </c>
      <c r="B22" s="74"/>
      <c r="C22" s="4"/>
      <c r="D22" s="4"/>
      <c r="E22" s="64"/>
      <c r="F22" s="63" t="str">
        <f t="shared" si="0"/>
        <v/>
      </c>
    </row>
    <row r="23" spans="1:6" x14ac:dyDescent="0.2">
      <c r="A23" s="56" t="s">
        <v>546</v>
      </c>
      <c r="B23" s="103" t="s">
        <v>479</v>
      </c>
      <c r="C23" s="4"/>
      <c r="D23" s="4"/>
      <c r="E23" s="64"/>
      <c r="F23" s="63" t="str">
        <f t="shared" si="0"/>
        <v/>
      </c>
    </row>
    <row r="24" spans="1:6" x14ac:dyDescent="0.2">
      <c r="A24" s="56" t="s">
        <v>546</v>
      </c>
      <c r="B24" s="74"/>
      <c r="C24" s="4"/>
      <c r="D24" s="4"/>
      <c r="E24" s="64"/>
      <c r="F24" s="63" t="str">
        <f t="shared" si="0"/>
        <v/>
      </c>
    </row>
    <row r="25" spans="1:6" ht="31.5" x14ac:dyDescent="0.2">
      <c r="A25" s="56" t="s">
        <v>546</v>
      </c>
      <c r="B25" s="74" t="s">
        <v>300</v>
      </c>
      <c r="C25" s="4"/>
      <c r="D25" s="4"/>
      <c r="E25" s="64"/>
      <c r="F25" s="63" t="str">
        <f t="shared" si="0"/>
        <v/>
      </c>
    </row>
    <row r="26" spans="1:6" x14ac:dyDescent="0.2">
      <c r="A26" s="56" t="s">
        <v>546</v>
      </c>
      <c r="B26" s="74"/>
      <c r="C26" s="4"/>
      <c r="D26" s="4"/>
      <c r="E26" s="64"/>
      <c r="F26" s="63" t="str">
        <f t="shared" si="0"/>
        <v/>
      </c>
    </row>
    <row r="27" spans="1:6" x14ac:dyDescent="0.2">
      <c r="A27" s="56" t="s">
        <v>546</v>
      </c>
      <c r="B27" s="104" t="s">
        <v>260</v>
      </c>
      <c r="C27" s="4"/>
      <c r="D27" s="4"/>
      <c r="E27" s="64"/>
      <c r="F27" s="63" t="str">
        <f t="shared" si="0"/>
        <v/>
      </c>
    </row>
    <row r="28" spans="1:6" x14ac:dyDescent="0.2">
      <c r="A28" s="56">
        <v>4</v>
      </c>
      <c r="B28" s="113" t="s">
        <v>254</v>
      </c>
      <c r="C28" s="4">
        <v>1</v>
      </c>
      <c r="D28" s="4" t="s">
        <v>3</v>
      </c>
      <c r="E28" s="64"/>
      <c r="F28" s="63">
        <f t="shared" si="0"/>
        <v>0</v>
      </c>
    </row>
    <row r="29" spans="1:6" x14ac:dyDescent="0.2">
      <c r="A29" s="56">
        <v>5</v>
      </c>
      <c r="B29" s="113" t="s">
        <v>253</v>
      </c>
      <c r="C29" s="4">
        <v>1</v>
      </c>
      <c r="D29" s="4" t="s">
        <v>3</v>
      </c>
      <c r="E29" s="64"/>
      <c r="F29" s="63">
        <f t="shared" si="0"/>
        <v>0</v>
      </c>
    </row>
    <row r="30" spans="1:6" x14ac:dyDescent="0.2">
      <c r="A30" s="56" t="s">
        <v>546</v>
      </c>
      <c r="B30" s="113" t="s">
        <v>255</v>
      </c>
      <c r="C30" s="4"/>
      <c r="D30" s="4"/>
      <c r="E30" s="64"/>
      <c r="F30" s="63" t="str">
        <f t="shared" si="0"/>
        <v/>
      </c>
    </row>
    <row r="31" spans="1:6" x14ac:dyDescent="0.2">
      <c r="A31" s="56">
        <v>6</v>
      </c>
      <c r="B31" s="127" t="s">
        <v>259</v>
      </c>
      <c r="C31" s="4">
        <v>1</v>
      </c>
      <c r="D31" s="4" t="s">
        <v>3</v>
      </c>
      <c r="E31" s="64"/>
      <c r="F31" s="63">
        <f t="shared" si="0"/>
        <v>0</v>
      </c>
    </row>
    <row r="32" spans="1:6" x14ac:dyDescent="0.2">
      <c r="A32" s="56">
        <v>7</v>
      </c>
      <c r="B32" s="127" t="s">
        <v>258</v>
      </c>
      <c r="C32" s="4">
        <v>1</v>
      </c>
      <c r="D32" s="4" t="s">
        <v>3</v>
      </c>
      <c r="E32" s="64"/>
      <c r="F32" s="63">
        <f t="shared" si="0"/>
        <v>0</v>
      </c>
    </row>
    <row r="33" spans="1:6" x14ac:dyDescent="0.2">
      <c r="A33" s="56">
        <v>8</v>
      </c>
      <c r="B33" s="127" t="s">
        <v>257</v>
      </c>
      <c r="C33" s="4">
        <v>1</v>
      </c>
      <c r="D33" s="4" t="s">
        <v>3</v>
      </c>
      <c r="E33" s="64"/>
      <c r="F33" s="63">
        <f t="shared" si="0"/>
        <v>0</v>
      </c>
    </row>
    <row r="34" spans="1:6" x14ac:dyDescent="0.2">
      <c r="A34" s="56">
        <v>9</v>
      </c>
      <c r="B34" s="127" t="s">
        <v>256</v>
      </c>
      <c r="C34" s="4">
        <v>1</v>
      </c>
      <c r="D34" s="4" t="s">
        <v>3</v>
      </c>
      <c r="E34" s="64"/>
      <c r="F34" s="63">
        <f t="shared" si="0"/>
        <v>0</v>
      </c>
    </row>
    <row r="35" spans="1:6" x14ac:dyDescent="0.2">
      <c r="A35" s="56" t="s">
        <v>546</v>
      </c>
      <c r="B35" s="127"/>
      <c r="C35" s="4"/>
      <c r="D35" s="4"/>
      <c r="E35" s="64"/>
      <c r="F35" s="63" t="str">
        <f t="shared" si="0"/>
        <v/>
      </c>
    </row>
    <row r="36" spans="1:6" x14ac:dyDescent="0.2">
      <c r="A36" s="56" t="s">
        <v>546</v>
      </c>
      <c r="B36" s="104" t="s">
        <v>261</v>
      </c>
      <c r="C36" s="4"/>
      <c r="D36" s="4"/>
      <c r="E36" s="64"/>
      <c r="F36" s="63" t="str">
        <f t="shared" si="0"/>
        <v/>
      </c>
    </row>
    <row r="37" spans="1:6" x14ac:dyDescent="0.2">
      <c r="A37" s="56">
        <v>10</v>
      </c>
      <c r="B37" s="113" t="s">
        <v>278</v>
      </c>
      <c r="C37" s="4">
        <v>4</v>
      </c>
      <c r="D37" s="4" t="s">
        <v>3</v>
      </c>
      <c r="E37" s="64"/>
      <c r="F37" s="63">
        <f t="shared" si="0"/>
        <v>0</v>
      </c>
    </row>
    <row r="38" spans="1:6" ht="21" x14ac:dyDescent="0.2">
      <c r="A38" s="56">
        <v>11</v>
      </c>
      <c r="B38" s="127" t="s">
        <v>277</v>
      </c>
      <c r="C38" s="4">
        <v>4</v>
      </c>
      <c r="D38" s="4" t="s">
        <v>3</v>
      </c>
      <c r="E38" s="64"/>
      <c r="F38" s="63">
        <f t="shared" si="0"/>
        <v>0</v>
      </c>
    </row>
    <row r="39" spans="1:6" x14ac:dyDescent="0.2">
      <c r="A39" s="56" t="s">
        <v>546</v>
      </c>
      <c r="B39" s="113" t="s">
        <v>480</v>
      </c>
      <c r="C39" s="4"/>
      <c r="D39" s="4"/>
      <c r="E39" s="64"/>
      <c r="F39" s="63" t="str">
        <f t="shared" si="0"/>
        <v/>
      </c>
    </row>
    <row r="40" spans="1:6" x14ac:dyDescent="0.2">
      <c r="A40" s="56">
        <v>12</v>
      </c>
      <c r="B40" s="127" t="s">
        <v>262</v>
      </c>
      <c r="C40" s="4">
        <v>2</v>
      </c>
      <c r="D40" s="4" t="s">
        <v>3</v>
      </c>
      <c r="E40" s="64"/>
      <c r="F40" s="63">
        <f t="shared" si="0"/>
        <v>0</v>
      </c>
    </row>
    <row r="41" spans="1:6" x14ac:dyDescent="0.2">
      <c r="A41" s="56">
        <v>13</v>
      </c>
      <c r="B41" s="127" t="s">
        <v>263</v>
      </c>
      <c r="C41" s="4">
        <v>1</v>
      </c>
      <c r="D41" s="4" t="s">
        <v>3</v>
      </c>
      <c r="E41" s="64"/>
      <c r="F41" s="63">
        <f t="shared" si="0"/>
        <v>0</v>
      </c>
    </row>
    <row r="42" spans="1:6" x14ac:dyDescent="0.2">
      <c r="A42" s="56">
        <v>14</v>
      </c>
      <c r="B42" s="127" t="s">
        <v>485</v>
      </c>
      <c r="C42" s="4">
        <v>2</v>
      </c>
      <c r="D42" s="4" t="s">
        <v>3</v>
      </c>
      <c r="E42" s="64"/>
      <c r="F42" s="63">
        <f t="shared" si="0"/>
        <v>0</v>
      </c>
    </row>
    <row r="43" spans="1:6" x14ac:dyDescent="0.2">
      <c r="A43" s="56" t="s">
        <v>546</v>
      </c>
      <c r="B43" s="74"/>
      <c r="C43" s="4"/>
      <c r="D43" s="4"/>
      <c r="E43" s="64"/>
      <c r="F43" s="63" t="str">
        <f t="shared" si="0"/>
        <v/>
      </c>
    </row>
    <row r="44" spans="1:6" x14ac:dyDescent="0.2">
      <c r="A44" s="56" t="s">
        <v>546</v>
      </c>
      <c r="B44" s="104" t="s">
        <v>264</v>
      </c>
      <c r="C44" s="4"/>
      <c r="D44" s="4"/>
      <c r="E44" s="64"/>
      <c r="F44" s="63" t="str">
        <f t="shared" si="0"/>
        <v/>
      </c>
    </row>
    <row r="45" spans="1:6" x14ac:dyDescent="0.2">
      <c r="A45" s="56">
        <v>15</v>
      </c>
      <c r="B45" s="113" t="s">
        <v>267</v>
      </c>
      <c r="C45" s="4">
        <v>1</v>
      </c>
      <c r="D45" s="4" t="s">
        <v>3</v>
      </c>
      <c r="E45" s="64"/>
      <c r="F45" s="63">
        <f t="shared" si="0"/>
        <v>0</v>
      </c>
    </row>
    <row r="46" spans="1:6" x14ac:dyDescent="0.2">
      <c r="A46" s="56">
        <v>16</v>
      </c>
      <c r="B46" s="113" t="s">
        <v>269</v>
      </c>
      <c r="C46" s="4">
        <v>2</v>
      </c>
      <c r="D46" s="4" t="s">
        <v>3</v>
      </c>
      <c r="E46" s="64"/>
      <c r="F46" s="63">
        <f t="shared" si="0"/>
        <v>0</v>
      </c>
    </row>
    <row r="47" spans="1:6" x14ac:dyDescent="0.2">
      <c r="A47" s="56">
        <v>17</v>
      </c>
      <c r="B47" s="127" t="s">
        <v>270</v>
      </c>
      <c r="C47" s="4">
        <v>2</v>
      </c>
      <c r="D47" s="4" t="s">
        <v>3</v>
      </c>
      <c r="E47" s="64"/>
      <c r="F47" s="63">
        <f t="shared" si="0"/>
        <v>0</v>
      </c>
    </row>
    <row r="48" spans="1:6" x14ac:dyDescent="0.2">
      <c r="A48" s="56">
        <v>18</v>
      </c>
      <c r="B48" s="113" t="s">
        <v>735</v>
      </c>
      <c r="C48" s="4">
        <v>2</v>
      </c>
      <c r="D48" s="4" t="s">
        <v>3</v>
      </c>
      <c r="E48" s="64"/>
      <c r="F48" s="63">
        <f t="shared" si="0"/>
        <v>0</v>
      </c>
    </row>
    <row r="49" spans="1:6" x14ac:dyDescent="0.2">
      <c r="A49" s="56" t="s">
        <v>546</v>
      </c>
      <c r="B49" s="113"/>
      <c r="C49" s="4"/>
      <c r="D49" s="4"/>
      <c r="E49" s="64"/>
      <c r="F49" s="63" t="str">
        <f t="shared" si="0"/>
        <v/>
      </c>
    </row>
    <row r="50" spans="1:6" x14ac:dyDescent="0.2">
      <c r="A50" s="56" t="s">
        <v>546</v>
      </c>
      <c r="B50" s="104" t="s">
        <v>265</v>
      </c>
      <c r="C50" s="4"/>
      <c r="D50" s="4"/>
      <c r="E50" s="64"/>
      <c r="F50" s="63" t="str">
        <f t="shared" si="0"/>
        <v/>
      </c>
    </row>
    <row r="51" spans="1:6" x14ac:dyDescent="0.2">
      <c r="A51" s="56">
        <v>19</v>
      </c>
      <c r="B51" s="113" t="s">
        <v>266</v>
      </c>
      <c r="C51" s="4">
        <v>1</v>
      </c>
      <c r="D51" s="4" t="s">
        <v>3</v>
      </c>
      <c r="E51" s="64"/>
      <c r="F51" s="63">
        <f t="shared" si="0"/>
        <v>0</v>
      </c>
    </row>
    <row r="52" spans="1:6" x14ac:dyDescent="0.2">
      <c r="A52" s="56">
        <v>20</v>
      </c>
      <c r="B52" s="113" t="s">
        <v>268</v>
      </c>
      <c r="C52" s="4">
        <v>9</v>
      </c>
      <c r="D52" s="4" t="s">
        <v>3</v>
      </c>
      <c r="E52" s="64"/>
      <c r="F52" s="63">
        <f t="shared" si="0"/>
        <v>0</v>
      </c>
    </row>
    <row r="53" spans="1:6" x14ac:dyDescent="0.2">
      <c r="A53" s="56">
        <v>21</v>
      </c>
      <c r="B53" s="127" t="s">
        <v>281</v>
      </c>
      <c r="C53" s="4">
        <v>3</v>
      </c>
      <c r="D53" s="4" t="s">
        <v>3</v>
      </c>
      <c r="E53" s="64"/>
      <c r="F53" s="63">
        <f t="shared" si="0"/>
        <v>0</v>
      </c>
    </row>
    <row r="54" spans="1:6" x14ac:dyDescent="0.2">
      <c r="A54" s="56">
        <v>22</v>
      </c>
      <c r="B54" s="144" t="s">
        <v>282</v>
      </c>
      <c r="C54" s="4">
        <v>6</v>
      </c>
      <c r="D54" s="4" t="s">
        <v>3</v>
      </c>
      <c r="E54" s="64"/>
      <c r="F54" s="63">
        <f t="shared" si="0"/>
        <v>0</v>
      </c>
    </row>
    <row r="55" spans="1:6" x14ac:dyDescent="0.2">
      <c r="A55" s="56">
        <v>23</v>
      </c>
      <c r="B55" s="113" t="s">
        <v>736</v>
      </c>
      <c r="C55" s="4">
        <v>6</v>
      </c>
      <c r="D55" s="4" t="s">
        <v>3</v>
      </c>
      <c r="E55" s="64"/>
      <c r="F55" s="63">
        <f t="shared" si="0"/>
        <v>0</v>
      </c>
    </row>
    <row r="56" spans="1:6" x14ac:dyDescent="0.2">
      <c r="A56" s="56" t="s">
        <v>546</v>
      </c>
      <c r="B56" s="113"/>
      <c r="C56" s="4"/>
      <c r="D56" s="4"/>
      <c r="E56" s="64"/>
      <c r="F56" s="63" t="str">
        <f t="shared" si="0"/>
        <v/>
      </c>
    </row>
    <row r="57" spans="1:6" x14ac:dyDescent="0.2">
      <c r="A57" s="56">
        <v>24</v>
      </c>
      <c r="B57" s="74" t="s">
        <v>486</v>
      </c>
      <c r="C57" s="4">
        <v>1</v>
      </c>
      <c r="D57" s="4" t="s">
        <v>8</v>
      </c>
      <c r="E57" s="64"/>
      <c r="F57" s="63">
        <f t="shared" si="0"/>
        <v>0</v>
      </c>
    </row>
    <row r="58" spans="1:6" x14ac:dyDescent="0.2">
      <c r="A58" s="56" t="s">
        <v>546</v>
      </c>
      <c r="B58" s="74"/>
      <c r="C58" s="4"/>
      <c r="D58" s="4"/>
      <c r="E58" s="64"/>
      <c r="F58" s="63" t="str">
        <f t="shared" si="0"/>
        <v/>
      </c>
    </row>
    <row r="59" spans="1:6" ht="21" x14ac:dyDescent="0.2">
      <c r="A59" s="56">
        <v>25</v>
      </c>
      <c r="B59" s="74" t="s">
        <v>487</v>
      </c>
      <c r="C59" s="4">
        <v>1</v>
      </c>
      <c r="D59" s="4" t="s">
        <v>8</v>
      </c>
      <c r="E59" s="64"/>
      <c r="F59" s="63">
        <f t="shared" si="0"/>
        <v>0</v>
      </c>
    </row>
    <row r="60" spans="1:6" x14ac:dyDescent="0.2">
      <c r="A60" s="56" t="s">
        <v>546</v>
      </c>
      <c r="B60" s="74"/>
      <c r="C60" s="4"/>
      <c r="D60" s="4"/>
      <c r="E60" s="64"/>
      <c r="F60" s="63" t="str">
        <f t="shared" si="0"/>
        <v/>
      </c>
    </row>
    <row r="61" spans="1:6" x14ac:dyDescent="0.2">
      <c r="A61" s="56" t="s">
        <v>546</v>
      </c>
      <c r="B61" s="74" t="s">
        <v>252</v>
      </c>
      <c r="C61" s="4"/>
      <c r="D61" s="4"/>
      <c r="E61" s="64"/>
      <c r="F61" s="63" t="str">
        <f t="shared" si="0"/>
        <v/>
      </c>
    </row>
    <row r="62" spans="1:6" x14ac:dyDescent="0.2">
      <c r="A62" s="56" t="s">
        <v>546</v>
      </c>
      <c r="B62" s="74"/>
      <c r="C62" s="4"/>
      <c r="D62" s="4"/>
      <c r="E62" s="64"/>
      <c r="F62" s="63" t="str">
        <f t="shared" si="0"/>
        <v/>
      </c>
    </row>
    <row r="63" spans="1:6" x14ac:dyDescent="0.2">
      <c r="A63" s="56">
        <v>26</v>
      </c>
      <c r="B63" s="145" t="s">
        <v>304</v>
      </c>
      <c r="C63" s="4">
        <v>4</v>
      </c>
      <c r="D63" s="4" t="s">
        <v>3</v>
      </c>
      <c r="E63" s="64"/>
      <c r="F63" s="63">
        <f t="shared" si="0"/>
        <v>0</v>
      </c>
    </row>
    <row r="64" spans="1:6" x14ac:dyDescent="0.2">
      <c r="A64" s="56" t="s">
        <v>546</v>
      </c>
      <c r="B64" s="104"/>
      <c r="C64" s="4"/>
      <c r="D64" s="4"/>
      <c r="E64" s="64"/>
      <c r="F64" s="63" t="str">
        <f t="shared" si="0"/>
        <v/>
      </c>
    </row>
    <row r="65" spans="1:6" x14ac:dyDescent="0.2">
      <c r="A65" s="56">
        <v>27</v>
      </c>
      <c r="B65" s="145" t="s">
        <v>303</v>
      </c>
      <c r="C65" s="4">
        <v>7</v>
      </c>
      <c r="D65" s="4" t="s">
        <v>3</v>
      </c>
      <c r="E65" s="64"/>
      <c r="F65" s="63">
        <f t="shared" si="0"/>
        <v>0</v>
      </c>
    </row>
    <row r="66" spans="1:6" x14ac:dyDescent="0.2">
      <c r="A66" s="56" t="s">
        <v>546</v>
      </c>
      <c r="B66" s="129"/>
      <c r="C66" s="4"/>
      <c r="D66" s="4"/>
      <c r="E66" s="64"/>
      <c r="F66" s="63" t="str">
        <f t="shared" si="0"/>
        <v/>
      </c>
    </row>
    <row r="67" spans="1:6" x14ac:dyDescent="0.2">
      <c r="A67" s="56" t="s">
        <v>546</v>
      </c>
      <c r="B67" s="103" t="s">
        <v>94</v>
      </c>
      <c r="C67" s="4"/>
      <c r="D67" s="4"/>
      <c r="E67" s="64"/>
      <c r="F67" s="68" t="str">
        <f t="shared" si="0"/>
        <v/>
      </c>
    </row>
    <row r="68" spans="1:6" x14ac:dyDescent="0.2">
      <c r="A68" s="56" t="s">
        <v>546</v>
      </c>
      <c r="B68" s="74"/>
      <c r="C68" s="4"/>
      <c r="D68" s="4"/>
      <c r="E68" s="64"/>
      <c r="F68" s="68" t="str">
        <f t="shared" si="0"/>
        <v/>
      </c>
    </row>
    <row r="69" spans="1:6" ht="24" customHeight="1" x14ac:dyDescent="0.2">
      <c r="A69" s="56">
        <v>28</v>
      </c>
      <c r="B69" s="73" t="s">
        <v>301</v>
      </c>
      <c r="C69" s="4">
        <v>1</v>
      </c>
      <c r="D69" s="4" t="s">
        <v>8</v>
      </c>
      <c r="E69" s="64"/>
      <c r="F69" s="68">
        <f t="shared" si="0"/>
        <v>0</v>
      </c>
    </row>
    <row r="70" spans="1:6" x14ac:dyDescent="0.2">
      <c r="A70" s="56" t="s">
        <v>546</v>
      </c>
      <c r="C70" s="4"/>
      <c r="D70" s="4"/>
      <c r="E70" s="64"/>
      <c r="F70" s="68" t="str">
        <f t="shared" si="0"/>
        <v/>
      </c>
    </row>
    <row r="71" spans="1:6" x14ac:dyDescent="0.2">
      <c r="A71" s="56">
        <v>29</v>
      </c>
      <c r="C71" s="4">
        <v>1</v>
      </c>
      <c r="D71" s="4" t="s">
        <v>8</v>
      </c>
      <c r="E71" s="64"/>
      <c r="F71" s="68">
        <f t="shared" si="0"/>
        <v>0</v>
      </c>
    </row>
    <row r="72" spans="1:6" x14ac:dyDescent="0.2">
      <c r="A72" s="56" t="s">
        <v>546</v>
      </c>
      <c r="B72" s="5" t="s">
        <v>297</v>
      </c>
      <c r="C72" s="4"/>
      <c r="D72" s="4"/>
      <c r="E72" s="64"/>
      <c r="F72" s="68" t="str">
        <f t="shared" si="0"/>
        <v/>
      </c>
    </row>
    <row r="73" spans="1:6" ht="21" x14ac:dyDescent="0.2">
      <c r="A73" s="56">
        <v>30</v>
      </c>
      <c r="B73" s="73" t="s">
        <v>790</v>
      </c>
      <c r="C73" s="4">
        <v>1</v>
      </c>
      <c r="D73" s="4" t="s">
        <v>8</v>
      </c>
      <c r="E73" s="64"/>
      <c r="F73" s="68">
        <f t="shared" si="0"/>
        <v>0</v>
      </c>
    </row>
    <row r="74" spans="1:6" x14ac:dyDescent="0.2">
      <c r="A74" s="56" t="s">
        <v>546</v>
      </c>
      <c r="B74" s="110"/>
      <c r="C74" s="4"/>
      <c r="D74" s="4"/>
      <c r="E74" s="64"/>
      <c r="F74" s="68" t="str">
        <f t="shared" si="0"/>
        <v/>
      </c>
    </row>
    <row r="75" spans="1:6" ht="21" x14ac:dyDescent="0.2">
      <c r="A75" s="56">
        <v>31</v>
      </c>
      <c r="B75" s="73" t="s">
        <v>298</v>
      </c>
      <c r="C75" s="4">
        <v>1</v>
      </c>
      <c r="D75" s="4" t="s">
        <v>8</v>
      </c>
      <c r="E75" s="64"/>
      <c r="F75" s="68">
        <f t="shared" ref="F75:F125" si="1">IF(C75=0,"",$E75*C75)</f>
        <v>0</v>
      </c>
    </row>
    <row r="76" spans="1:6" x14ac:dyDescent="0.2">
      <c r="A76" s="56" t="s">
        <v>546</v>
      </c>
      <c r="C76" s="4"/>
      <c r="D76" s="4"/>
      <c r="E76" s="64"/>
      <c r="F76" s="68" t="str">
        <f t="shared" si="1"/>
        <v/>
      </c>
    </row>
    <row r="77" spans="1:6" ht="31.5" x14ac:dyDescent="0.2">
      <c r="A77" s="56">
        <v>32</v>
      </c>
      <c r="B77" s="73" t="s">
        <v>299</v>
      </c>
      <c r="C77" s="4">
        <v>1</v>
      </c>
      <c r="D77" s="4" t="s">
        <v>8</v>
      </c>
      <c r="E77" s="64"/>
      <c r="F77" s="68">
        <f t="shared" si="1"/>
        <v>0</v>
      </c>
    </row>
    <row r="78" spans="1:6" x14ac:dyDescent="0.2">
      <c r="A78" s="56" t="s">
        <v>546</v>
      </c>
      <c r="B78" s="101"/>
      <c r="C78" s="96"/>
      <c r="D78" s="4"/>
      <c r="E78" s="64"/>
      <c r="F78" s="68" t="str">
        <f t="shared" si="1"/>
        <v/>
      </c>
    </row>
    <row r="79" spans="1:6" ht="52.5" x14ac:dyDescent="0.2">
      <c r="A79" s="56" t="s">
        <v>546</v>
      </c>
      <c r="B79" s="32" t="s">
        <v>791</v>
      </c>
      <c r="C79" s="3"/>
      <c r="D79" s="3"/>
      <c r="E79" s="64"/>
      <c r="F79" s="68" t="str">
        <f t="shared" si="1"/>
        <v/>
      </c>
    </row>
    <row r="80" spans="1:6" ht="12.75" customHeight="1" x14ac:dyDescent="0.2">
      <c r="A80" s="56" t="s">
        <v>546</v>
      </c>
      <c r="B80" s="32"/>
      <c r="C80" s="3"/>
      <c r="D80" s="3"/>
      <c r="E80" s="64"/>
      <c r="F80" s="68" t="str">
        <f t="shared" si="1"/>
        <v/>
      </c>
    </row>
    <row r="81" spans="1:6" ht="12.75" customHeight="1" x14ac:dyDescent="0.2">
      <c r="A81" s="56" t="s">
        <v>546</v>
      </c>
      <c r="B81" s="104" t="s">
        <v>260</v>
      </c>
      <c r="C81" s="4"/>
      <c r="D81" s="4"/>
      <c r="E81" s="64"/>
      <c r="F81" s="68" t="str">
        <f t="shared" si="1"/>
        <v/>
      </c>
    </row>
    <row r="82" spans="1:6" ht="12.75" customHeight="1" x14ac:dyDescent="0.2">
      <c r="A82" s="56">
        <v>33</v>
      </c>
      <c r="B82" s="113" t="s">
        <v>254</v>
      </c>
      <c r="C82" s="4">
        <v>1</v>
      </c>
      <c r="D82" s="4" t="s">
        <v>3</v>
      </c>
      <c r="E82" s="64"/>
      <c r="F82" s="68">
        <f t="shared" si="1"/>
        <v>0</v>
      </c>
    </row>
    <row r="83" spans="1:6" ht="12.75" customHeight="1" x14ac:dyDescent="0.2">
      <c r="A83" s="56">
        <v>34</v>
      </c>
      <c r="B83" s="113" t="s">
        <v>253</v>
      </c>
      <c r="C83" s="4">
        <v>1</v>
      </c>
      <c r="D83" s="4" t="s">
        <v>3</v>
      </c>
      <c r="E83" s="64"/>
      <c r="F83" s="68">
        <f t="shared" si="1"/>
        <v>0</v>
      </c>
    </row>
    <row r="84" spans="1:6" ht="12.75" customHeight="1" x14ac:dyDescent="0.2">
      <c r="A84" s="56" t="s">
        <v>546</v>
      </c>
      <c r="B84" s="113" t="s">
        <v>255</v>
      </c>
      <c r="C84" s="4"/>
      <c r="D84" s="4"/>
      <c r="E84" s="64"/>
      <c r="F84" s="68" t="str">
        <f t="shared" si="1"/>
        <v/>
      </c>
    </row>
    <row r="85" spans="1:6" ht="12.75" customHeight="1" x14ac:dyDescent="0.2">
      <c r="A85" s="56">
        <v>35</v>
      </c>
      <c r="B85" s="127" t="s">
        <v>259</v>
      </c>
      <c r="C85" s="4">
        <v>1</v>
      </c>
      <c r="D85" s="4" t="s">
        <v>3</v>
      </c>
      <c r="E85" s="64"/>
      <c r="F85" s="68">
        <f t="shared" si="1"/>
        <v>0</v>
      </c>
    </row>
    <row r="86" spans="1:6" ht="12.75" customHeight="1" x14ac:dyDescent="0.2">
      <c r="A86" s="56">
        <v>36</v>
      </c>
      <c r="B86" s="127" t="s">
        <v>258</v>
      </c>
      <c r="C86" s="4">
        <v>1</v>
      </c>
      <c r="D86" s="4" t="s">
        <v>3</v>
      </c>
      <c r="E86" s="64"/>
      <c r="F86" s="68">
        <f t="shared" si="1"/>
        <v>0</v>
      </c>
    </row>
    <row r="87" spans="1:6" ht="12.75" customHeight="1" x14ac:dyDescent="0.2">
      <c r="A87" s="56">
        <v>37</v>
      </c>
      <c r="B87" s="127" t="s">
        <v>257</v>
      </c>
      <c r="C87" s="4">
        <v>1</v>
      </c>
      <c r="D87" s="4" t="s">
        <v>3</v>
      </c>
      <c r="E87" s="64"/>
      <c r="F87" s="68">
        <f t="shared" si="1"/>
        <v>0</v>
      </c>
    </row>
    <row r="88" spans="1:6" ht="12.75" customHeight="1" x14ac:dyDescent="0.2">
      <c r="A88" s="56">
        <v>38</v>
      </c>
      <c r="B88" s="127" t="s">
        <v>256</v>
      </c>
      <c r="C88" s="4">
        <v>1</v>
      </c>
      <c r="D88" s="4" t="s">
        <v>3</v>
      </c>
      <c r="E88" s="64"/>
      <c r="F88" s="68">
        <f t="shared" si="1"/>
        <v>0</v>
      </c>
    </row>
    <row r="89" spans="1:6" ht="12.75" customHeight="1" x14ac:dyDescent="0.2">
      <c r="A89" s="56" t="s">
        <v>546</v>
      </c>
      <c r="B89" s="127"/>
      <c r="C89" s="4"/>
      <c r="D89" s="4"/>
      <c r="E89" s="64"/>
      <c r="F89" s="68" t="str">
        <f t="shared" si="1"/>
        <v/>
      </c>
    </row>
    <row r="90" spans="1:6" ht="12.75" customHeight="1" x14ac:dyDescent="0.2">
      <c r="A90" s="56" t="s">
        <v>546</v>
      </c>
      <c r="B90" s="104" t="s">
        <v>261</v>
      </c>
      <c r="C90" s="4"/>
      <c r="D90" s="4"/>
      <c r="E90" s="64"/>
      <c r="F90" s="68" t="str">
        <f t="shared" si="1"/>
        <v/>
      </c>
    </row>
    <row r="91" spans="1:6" ht="12.75" customHeight="1" x14ac:dyDescent="0.2">
      <c r="A91" s="56">
        <v>39</v>
      </c>
      <c r="B91" s="113" t="s">
        <v>278</v>
      </c>
      <c r="C91" s="4">
        <v>4</v>
      </c>
      <c r="D91" s="4" t="s">
        <v>3</v>
      </c>
      <c r="E91" s="64"/>
      <c r="F91" s="68">
        <f t="shared" si="1"/>
        <v>0</v>
      </c>
    </row>
    <row r="92" spans="1:6" ht="12.75" customHeight="1" x14ac:dyDescent="0.2">
      <c r="A92" s="56" t="s">
        <v>546</v>
      </c>
      <c r="B92" s="113" t="s">
        <v>480</v>
      </c>
      <c r="C92" s="4"/>
      <c r="D92" s="4"/>
      <c r="E92" s="64"/>
      <c r="F92" s="68" t="str">
        <f t="shared" si="1"/>
        <v/>
      </c>
    </row>
    <row r="93" spans="1:6" ht="12.75" customHeight="1" x14ac:dyDescent="0.2">
      <c r="A93" s="56">
        <v>40</v>
      </c>
      <c r="B93" s="127" t="s">
        <v>262</v>
      </c>
      <c r="C93" s="4">
        <v>2</v>
      </c>
      <c r="D93" s="4" t="s">
        <v>3</v>
      </c>
      <c r="E93" s="64"/>
      <c r="F93" s="68">
        <f t="shared" si="1"/>
        <v>0</v>
      </c>
    </row>
    <row r="94" spans="1:6" ht="12.75" customHeight="1" x14ac:dyDescent="0.2">
      <c r="A94" s="56">
        <v>41</v>
      </c>
      <c r="B94" s="127" t="s">
        <v>263</v>
      </c>
      <c r="C94" s="4">
        <v>1</v>
      </c>
      <c r="D94" s="4" t="s">
        <v>3</v>
      </c>
      <c r="E94" s="64"/>
      <c r="F94" s="68">
        <f t="shared" si="1"/>
        <v>0</v>
      </c>
    </row>
    <row r="95" spans="1:6" x14ac:dyDescent="0.2">
      <c r="A95" s="56" t="s">
        <v>546</v>
      </c>
      <c r="B95" s="74"/>
      <c r="C95" s="4"/>
      <c r="D95" s="4"/>
      <c r="E95" s="64"/>
      <c r="F95" s="68" t="str">
        <f t="shared" si="1"/>
        <v/>
      </c>
    </row>
    <row r="96" spans="1:6" x14ac:dyDescent="0.2">
      <c r="A96" s="56" t="s">
        <v>546</v>
      </c>
      <c r="B96" s="103" t="s">
        <v>97</v>
      </c>
      <c r="C96" s="4"/>
      <c r="D96" s="4"/>
      <c r="E96" s="64"/>
      <c r="F96" s="63" t="str">
        <f t="shared" si="1"/>
        <v/>
      </c>
    </row>
    <row r="97" spans="1:6" x14ac:dyDescent="0.2">
      <c r="A97" s="56" t="s">
        <v>546</v>
      </c>
      <c r="B97" s="74"/>
      <c r="C97" s="4"/>
      <c r="D97" s="4"/>
      <c r="E97" s="64"/>
      <c r="F97" s="63" t="str">
        <f t="shared" si="1"/>
        <v/>
      </c>
    </row>
    <row r="98" spans="1:6" x14ac:dyDescent="0.2">
      <c r="A98" s="56" t="s">
        <v>546</v>
      </c>
      <c r="B98" s="103" t="s">
        <v>484</v>
      </c>
      <c r="C98" s="4"/>
      <c r="D98" s="4"/>
      <c r="E98" s="64"/>
      <c r="F98" s="63" t="str">
        <f t="shared" si="1"/>
        <v/>
      </c>
    </row>
    <row r="99" spans="1:6" x14ac:dyDescent="0.2">
      <c r="A99" s="56" t="s">
        <v>546</v>
      </c>
      <c r="B99" s="74"/>
      <c r="C99" s="4"/>
      <c r="D99" s="4"/>
      <c r="E99" s="64"/>
      <c r="F99" s="63" t="str">
        <f t="shared" si="1"/>
        <v/>
      </c>
    </row>
    <row r="100" spans="1:6" ht="21" x14ac:dyDescent="0.2">
      <c r="A100" s="56" t="s">
        <v>546</v>
      </c>
      <c r="B100" s="74" t="s">
        <v>482</v>
      </c>
      <c r="C100" s="4"/>
      <c r="D100" s="4"/>
      <c r="E100" s="64"/>
      <c r="F100" s="63" t="str">
        <f t="shared" si="1"/>
        <v/>
      </c>
    </row>
    <row r="101" spans="1:6" x14ac:dyDescent="0.2">
      <c r="A101" s="56" t="s">
        <v>546</v>
      </c>
      <c r="B101" s="74"/>
      <c r="C101" s="4"/>
      <c r="D101" s="4"/>
      <c r="E101" s="64"/>
      <c r="F101" s="63" t="str">
        <f t="shared" si="1"/>
        <v/>
      </c>
    </row>
    <row r="102" spans="1:6" x14ac:dyDescent="0.2">
      <c r="A102" s="56">
        <v>42</v>
      </c>
      <c r="B102" s="104" t="s">
        <v>616</v>
      </c>
      <c r="C102" s="4">
        <v>78</v>
      </c>
      <c r="D102" s="4" t="s">
        <v>4</v>
      </c>
      <c r="E102" s="64"/>
      <c r="F102" s="63">
        <f t="shared" si="1"/>
        <v>0</v>
      </c>
    </row>
    <row r="103" spans="1:6" x14ac:dyDescent="0.2">
      <c r="A103" s="56" t="s">
        <v>546</v>
      </c>
      <c r="B103" s="74"/>
      <c r="C103" s="4"/>
      <c r="D103" s="4"/>
      <c r="E103" s="64"/>
      <c r="F103" s="63" t="str">
        <f t="shared" si="1"/>
        <v/>
      </c>
    </row>
    <row r="104" spans="1:6" x14ac:dyDescent="0.2">
      <c r="A104" s="56">
        <v>43</v>
      </c>
      <c r="B104" s="104" t="s">
        <v>615</v>
      </c>
      <c r="C104" s="4">
        <v>76</v>
      </c>
      <c r="D104" s="4" t="s">
        <v>4</v>
      </c>
      <c r="E104" s="64"/>
      <c r="F104" s="63">
        <f t="shared" si="1"/>
        <v>0</v>
      </c>
    </row>
    <row r="105" spans="1:6" x14ac:dyDescent="0.2">
      <c r="A105" s="56" t="s">
        <v>546</v>
      </c>
      <c r="B105" s="74"/>
      <c r="C105" s="4"/>
      <c r="D105" s="4"/>
      <c r="E105" s="64"/>
      <c r="F105" s="63" t="str">
        <f t="shared" si="1"/>
        <v/>
      </c>
    </row>
    <row r="106" spans="1:6" x14ac:dyDescent="0.2">
      <c r="A106" s="56">
        <v>44</v>
      </c>
      <c r="B106" s="104" t="s">
        <v>481</v>
      </c>
      <c r="C106" s="4">
        <v>76</v>
      </c>
      <c r="D106" s="4" t="s">
        <v>4</v>
      </c>
      <c r="E106" s="64"/>
      <c r="F106" s="63">
        <f t="shared" si="1"/>
        <v>0</v>
      </c>
    </row>
    <row r="107" spans="1:6" x14ac:dyDescent="0.2">
      <c r="A107" s="56" t="s">
        <v>546</v>
      </c>
      <c r="B107" s="74"/>
      <c r="C107" s="4"/>
      <c r="D107" s="4"/>
      <c r="E107" s="64"/>
      <c r="F107" s="63" t="str">
        <f t="shared" si="1"/>
        <v/>
      </c>
    </row>
    <row r="108" spans="1:6" ht="21" x14ac:dyDescent="0.2">
      <c r="A108" s="56">
        <v>45</v>
      </c>
      <c r="B108" s="104" t="s">
        <v>763</v>
      </c>
      <c r="C108" s="4">
        <v>1</v>
      </c>
      <c r="D108" s="4" t="s">
        <v>8</v>
      </c>
      <c r="E108" s="64"/>
      <c r="F108" s="63">
        <f t="shared" si="1"/>
        <v>0</v>
      </c>
    </row>
    <row r="109" spans="1:6" x14ac:dyDescent="0.2">
      <c r="A109" s="56" t="s">
        <v>546</v>
      </c>
      <c r="B109" s="104"/>
      <c r="C109" s="4"/>
      <c r="D109" s="4"/>
      <c r="E109" s="64"/>
      <c r="F109" s="63" t="str">
        <f t="shared" si="1"/>
        <v/>
      </c>
    </row>
    <row r="110" spans="1:6" x14ac:dyDescent="0.2">
      <c r="A110" s="56" t="s">
        <v>546</v>
      </c>
      <c r="B110" s="103" t="s">
        <v>483</v>
      </c>
      <c r="C110" s="4"/>
      <c r="D110" s="4"/>
      <c r="E110" s="64"/>
      <c r="F110" s="63" t="str">
        <f t="shared" si="1"/>
        <v/>
      </c>
    </row>
    <row r="111" spans="1:6" x14ac:dyDescent="0.2">
      <c r="A111" s="56" t="s">
        <v>546</v>
      </c>
      <c r="B111" s="74"/>
      <c r="C111" s="4"/>
      <c r="D111" s="4"/>
      <c r="E111" s="64"/>
      <c r="F111" s="63" t="str">
        <f t="shared" si="1"/>
        <v/>
      </c>
    </row>
    <row r="112" spans="1:6" x14ac:dyDescent="0.2">
      <c r="A112" s="56" t="s">
        <v>546</v>
      </c>
      <c r="B112" s="170" t="s">
        <v>294</v>
      </c>
      <c r="C112" s="4"/>
      <c r="D112" s="4"/>
      <c r="E112" s="64"/>
      <c r="F112" s="63" t="str">
        <f t="shared" si="1"/>
        <v/>
      </c>
    </row>
    <row r="113" spans="1:6" x14ac:dyDescent="0.2">
      <c r="A113" s="56" t="s">
        <v>546</v>
      </c>
      <c r="B113" s="74"/>
      <c r="C113" s="4"/>
      <c r="D113" s="4"/>
      <c r="E113" s="64"/>
      <c r="F113" s="63" t="str">
        <f t="shared" si="1"/>
        <v/>
      </c>
    </row>
    <row r="114" spans="1:6" ht="21" x14ac:dyDescent="0.2">
      <c r="A114" s="56" t="s">
        <v>546</v>
      </c>
      <c r="B114" s="104" t="s">
        <v>293</v>
      </c>
      <c r="C114" s="4"/>
      <c r="D114" s="4"/>
      <c r="E114" s="64"/>
      <c r="F114" s="63" t="str">
        <f t="shared" si="1"/>
        <v/>
      </c>
    </row>
    <row r="115" spans="1:6" x14ac:dyDescent="0.2">
      <c r="A115" s="56">
        <v>46</v>
      </c>
      <c r="B115" s="113" t="s">
        <v>291</v>
      </c>
      <c r="C115" s="4">
        <v>1</v>
      </c>
      <c r="D115" s="4" t="s">
        <v>8</v>
      </c>
      <c r="E115" s="64"/>
      <c r="F115" s="63">
        <f t="shared" si="1"/>
        <v>0</v>
      </c>
    </row>
    <row r="116" spans="1:6" x14ac:dyDescent="0.2">
      <c r="A116" s="56">
        <v>47</v>
      </c>
      <c r="B116" s="113" t="s">
        <v>292</v>
      </c>
      <c r="C116" s="4">
        <v>1</v>
      </c>
      <c r="D116" s="4" t="s">
        <v>8</v>
      </c>
      <c r="E116" s="64"/>
      <c r="F116" s="63">
        <f t="shared" si="1"/>
        <v>0</v>
      </c>
    </row>
    <row r="117" spans="1:6" x14ac:dyDescent="0.2">
      <c r="A117" s="56" t="s">
        <v>546</v>
      </c>
      <c r="B117" s="74"/>
      <c r="C117" s="4"/>
      <c r="D117" s="4"/>
      <c r="E117" s="64"/>
      <c r="F117" s="63" t="str">
        <f t="shared" si="1"/>
        <v/>
      </c>
    </row>
    <row r="118" spans="1:6" ht="30" customHeight="1" x14ac:dyDescent="0.2">
      <c r="A118" s="56">
        <v>48</v>
      </c>
      <c r="B118" s="104" t="s">
        <v>302</v>
      </c>
      <c r="C118" s="4">
        <v>188</v>
      </c>
      <c r="D118" s="4" t="s">
        <v>16</v>
      </c>
      <c r="E118" s="64"/>
      <c r="F118" s="63">
        <f t="shared" si="1"/>
        <v>0</v>
      </c>
    </row>
    <row r="119" spans="1:6" x14ac:dyDescent="0.2">
      <c r="A119" s="56" t="s">
        <v>546</v>
      </c>
      <c r="B119" s="113"/>
      <c r="C119" s="4"/>
      <c r="D119" s="4"/>
      <c r="E119" s="64"/>
      <c r="F119" s="63" t="str">
        <f t="shared" si="1"/>
        <v/>
      </c>
    </row>
    <row r="120" spans="1:6" ht="21" x14ac:dyDescent="0.2">
      <c r="A120" s="56">
        <v>49</v>
      </c>
      <c r="B120" s="104" t="s">
        <v>204</v>
      </c>
      <c r="C120" s="4">
        <v>198</v>
      </c>
      <c r="D120" s="4" t="s">
        <v>16</v>
      </c>
      <c r="E120" s="64"/>
      <c r="F120" s="63">
        <f t="shared" si="1"/>
        <v>0</v>
      </c>
    </row>
    <row r="121" spans="1:6" x14ac:dyDescent="0.2">
      <c r="A121" s="56" t="s">
        <v>546</v>
      </c>
      <c r="B121" s="104"/>
      <c r="C121" s="4"/>
      <c r="D121" s="4"/>
      <c r="E121" s="64"/>
      <c r="F121" s="63" t="str">
        <f t="shared" si="1"/>
        <v/>
      </c>
    </row>
    <row r="122" spans="1:6" ht="21" x14ac:dyDescent="0.2">
      <c r="A122" s="56">
        <v>50</v>
      </c>
      <c r="B122" s="104" t="s">
        <v>792</v>
      </c>
      <c r="C122" s="4">
        <v>198</v>
      </c>
      <c r="D122" s="4" t="s">
        <v>16</v>
      </c>
      <c r="E122" s="64"/>
      <c r="F122" s="63">
        <f t="shared" si="1"/>
        <v>0</v>
      </c>
    </row>
    <row r="123" spans="1:6" x14ac:dyDescent="0.2">
      <c r="A123" s="56" t="s">
        <v>546</v>
      </c>
      <c r="B123" s="113"/>
      <c r="C123" s="4"/>
      <c r="D123" s="4"/>
      <c r="E123" s="64"/>
      <c r="F123" s="63" t="str">
        <f t="shared" si="1"/>
        <v/>
      </c>
    </row>
    <row r="124" spans="1:6" ht="31.5" x14ac:dyDescent="0.2">
      <c r="A124" s="56">
        <v>51</v>
      </c>
      <c r="B124" s="104" t="s">
        <v>764</v>
      </c>
      <c r="C124" s="4">
        <v>207</v>
      </c>
      <c r="D124" s="4" t="s">
        <v>16</v>
      </c>
      <c r="E124" s="64"/>
      <c r="F124" s="63">
        <f t="shared" si="1"/>
        <v>0</v>
      </c>
    </row>
    <row r="125" spans="1:6" x14ac:dyDescent="0.2">
      <c r="A125" s="56" t="s">
        <v>546</v>
      </c>
      <c r="B125" s="113"/>
      <c r="C125" s="4"/>
      <c r="D125" s="4"/>
      <c r="E125" s="64"/>
      <c r="F125" s="63" t="str">
        <f t="shared" si="1"/>
        <v/>
      </c>
    </row>
    <row r="126" spans="1:6" x14ac:dyDescent="0.2">
      <c r="A126" s="56">
        <v>52</v>
      </c>
      <c r="B126" s="113" t="s">
        <v>207</v>
      </c>
      <c r="C126" s="4" t="s">
        <v>205</v>
      </c>
      <c r="D126" s="120" t="s">
        <v>206</v>
      </c>
      <c r="E126" s="64"/>
      <c r="F126" s="136" t="s">
        <v>381</v>
      </c>
    </row>
    <row r="127" spans="1:6" x14ac:dyDescent="0.2">
      <c r="A127" s="56" t="s">
        <v>546</v>
      </c>
      <c r="B127" s="113"/>
      <c r="C127" s="4"/>
      <c r="D127" s="4"/>
      <c r="E127" s="64"/>
      <c r="F127" s="63" t="str">
        <f t="shared" ref="F127:F190" si="2">IF(C127=0,"",$E127*C127)</f>
        <v/>
      </c>
    </row>
    <row r="128" spans="1:6" ht="21" x14ac:dyDescent="0.2">
      <c r="A128" s="56">
        <v>53</v>
      </c>
      <c r="B128" s="113" t="s">
        <v>279</v>
      </c>
      <c r="C128" s="4">
        <v>4</v>
      </c>
      <c r="D128" s="4" t="s">
        <v>3</v>
      </c>
      <c r="E128" s="64"/>
      <c r="F128" s="63">
        <f t="shared" si="2"/>
        <v>0</v>
      </c>
    </row>
    <row r="129" spans="1:6" x14ac:dyDescent="0.2">
      <c r="A129" s="56" t="s">
        <v>546</v>
      </c>
      <c r="B129" s="113"/>
      <c r="C129" s="4"/>
      <c r="D129" s="4"/>
      <c r="E129" s="64"/>
      <c r="F129" s="63" t="str">
        <f t="shared" si="2"/>
        <v/>
      </c>
    </row>
    <row r="130" spans="1:6" ht="21" x14ac:dyDescent="0.2">
      <c r="A130" s="56" t="s">
        <v>546</v>
      </c>
      <c r="B130" s="104" t="s">
        <v>765</v>
      </c>
      <c r="C130" s="4"/>
      <c r="D130" s="4"/>
      <c r="E130" s="64"/>
      <c r="F130" s="63" t="str">
        <f t="shared" si="2"/>
        <v/>
      </c>
    </row>
    <row r="131" spans="1:6" x14ac:dyDescent="0.2">
      <c r="A131" s="56" t="s">
        <v>546</v>
      </c>
      <c r="B131" s="104"/>
      <c r="C131" s="4"/>
      <c r="D131" s="4"/>
      <c r="E131" s="64"/>
      <c r="F131" s="63" t="str">
        <f t="shared" si="2"/>
        <v/>
      </c>
    </row>
    <row r="132" spans="1:6" x14ac:dyDescent="0.2">
      <c r="A132" s="56" t="s">
        <v>546</v>
      </c>
      <c r="B132" s="113" t="s">
        <v>773</v>
      </c>
      <c r="C132" s="4"/>
      <c r="D132" s="4"/>
      <c r="E132" s="64"/>
      <c r="F132" s="63" t="str">
        <f t="shared" si="2"/>
        <v/>
      </c>
    </row>
    <row r="133" spans="1:6" x14ac:dyDescent="0.2">
      <c r="A133" s="56">
        <v>54</v>
      </c>
      <c r="B133" s="127" t="s">
        <v>769</v>
      </c>
      <c r="C133" s="4">
        <v>3</v>
      </c>
      <c r="D133" s="4" t="s">
        <v>3</v>
      </c>
      <c r="E133" s="64"/>
      <c r="F133" s="63">
        <f t="shared" si="2"/>
        <v>0</v>
      </c>
    </row>
    <row r="134" spans="1:6" x14ac:dyDescent="0.2">
      <c r="A134" s="56">
        <v>55</v>
      </c>
      <c r="B134" s="127" t="s">
        <v>770</v>
      </c>
      <c r="C134" s="4">
        <v>1</v>
      </c>
      <c r="D134" s="4" t="s">
        <v>3</v>
      </c>
      <c r="E134" s="64"/>
      <c r="F134" s="63">
        <f t="shared" si="2"/>
        <v>0</v>
      </c>
    </row>
    <row r="135" spans="1:6" x14ac:dyDescent="0.2">
      <c r="A135" s="56">
        <v>56</v>
      </c>
      <c r="B135" s="127" t="s">
        <v>767</v>
      </c>
      <c r="C135" s="4">
        <v>1</v>
      </c>
      <c r="D135" s="4" t="s">
        <v>3</v>
      </c>
      <c r="E135" s="64"/>
      <c r="F135" s="63">
        <f t="shared" si="2"/>
        <v>0</v>
      </c>
    </row>
    <row r="136" spans="1:6" x14ac:dyDescent="0.2">
      <c r="A136" s="56">
        <v>57</v>
      </c>
      <c r="B136" s="127" t="s">
        <v>766</v>
      </c>
      <c r="C136" s="4">
        <v>1</v>
      </c>
      <c r="D136" s="4" t="s">
        <v>3</v>
      </c>
      <c r="E136" s="64"/>
      <c r="F136" s="63">
        <f t="shared" si="2"/>
        <v>0</v>
      </c>
    </row>
    <row r="137" spans="1:6" x14ac:dyDescent="0.2">
      <c r="A137" s="56">
        <v>58</v>
      </c>
      <c r="B137" s="127" t="s">
        <v>771</v>
      </c>
      <c r="C137" s="4">
        <v>2</v>
      </c>
      <c r="D137" s="4" t="s">
        <v>3</v>
      </c>
      <c r="E137" s="64"/>
      <c r="F137" s="63">
        <f t="shared" si="2"/>
        <v>0</v>
      </c>
    </row>
    <row r="138" spans="1:6" x14ac:dyDescent="0.2">
      <c r="A138" s="56">
        <v>59</v>
      </c>
      <c r="B138" s="127" t="s">
        <v>216</v>
      </c>
      <c r="C138" s="4">
        <v>1</v>
      </c>
      <c r="D138" s="4" t="s">
        <v>3</v>
      </c>
      <c r="E138" s="64"/>
      <c r="F138" s="63">
        <f t="shared" si="2"/>
        <v>0</v>
      </c>
    </row>
    <row r="139" spans="1:6" x14ac:dyDescent="0.2">
      <c r="A139" s="56" t="s">
        <v>546</v>
      </c>
      <c r="B139" s="104"/>
      <c r="C139" s="4"/>
      <c r="D139" s="4"/>
      <c r="E139" s="64"/>
      <c r="F139" s="63" t="str">
        <f t="shared" si="2"/>
        <v/>
      </c>
    </row>
    <row r="140" spans="1:6" x14ac:dyDescent="0.2">
      <c r="A140" s="56" t="s">
        <v>546</v>
      </c>
      <c r="B140" s="113" t="s">
        <v>772</v>
      </c>
      <c r="C140" s="4"/>
      <c r="D140" s="4"/>
      <c r="E140" s="64"/>
      <c r="F140" s="63" t="str">
        <f t="shared" si="2"/>
        <v/>
      </c>
    </row>
    <row r="141" spans="1:6" x14ac:dyDescent="0.2">
      <c r="A141" s="56">
        <v>60</v>
      </c>
      <c r="B141" s="127" t="s">
        <v>734</v>
      </c>
      <c r="C141" s="4">
        <v>4</v>
      </c>
      <c r="D141" s="4" t="s">
        <v>3</v>
      </c>
      <c r="E141" s="64"/>
      <c r="F141" s="63">
        <f t="shared" si="2"/>
        <v>0</v>
      </c>
    </row>
    <row r="142" spans="1:6" x14ac:dyDescent="0.2">
      <c r="A142" s="56">
        <v>61</v>
      </c>
      <c r="B142" s="127" t="s">
        <v>248</v>
      </c>
      <c r="C142" s="4">
        <v>3</v>
      </c>
      <c r="D142" s="4" t="s">
        <v>3</v>
      </c>
      <c r="E142" s="64"/>
      <c r="F142" s="63">
        <f t="shared" si="2"/>
        <v>0</v>
      </c>
    </row>
    <row r="143" spans="1:6" x14ac:dyDescent="0.2">
      <c r="A143" s="56">
        <v>62</v>
      </c>
      <c r="B143" s="127" t="s">
        <v>249</v>
      </c>
      <c r="C143" s="4">
        <v>2</v>
      </c>
      <c r="D143" s="4" t="s">
        <v>3</v>
      </c>
      <c r="E143" s="64"/>
      <c r="F143" s="63">
        <f t="shared" si="2"/>
        <v>0</v>
      </c>
    </row>
    <row r="144" spans="1:6" x14ac:dyDescent="0.2">
      <c r="A144" s="56" t="s">
        <v>546</v>
      </c>
      <c r="B144" s="113"/>
      <c r="C144" s="4"/>
      <c r="D144" s="4"/>
      <c r="E144" s="64"/>
      <c r="F144" s="63" t="str">
        <f t="shared" si="2"/>
        <v/>
      </c>
    </row>
    <row r="145" spans="1:6" x14ac:dyDescent="0.2">
      <c r="A145" s="56">
        <v>63</v>
      </c>
      <c r="B145" s="145" t="s">
        <v>490</v>
      </c>
      <c r="C145" s="4">
        <v>1</v>
      </c>
      <c r="D145" s="4" t="s">
        <v>8</v>
      </c>
      <c r="E145" s="64"/>
      <c r="F145" s="63">
        <f t="shared" si="2"/>
        <v>0</v>
      </c>
    </row>
    <row r="146" spans="1:6" x14ac:dyDescent="0.2">
      <c r="A146" s="56" t="s">
        <v>546</v>
      </c>
      <c r="B146" s="113"/>
      <c r="C146" s="4"/>
      <c r="D146" s="4"/>
      <c r="E146" s="64"/>
      <c r="F146" s="63" t="str">
        <f t="shared" si="2"/>
        <v/>
      </c>
    </row>
    <row r="147" spans="1:6" ht="31.5" x14ac:dyDescent="0.2">
      <c r="A147" s="56">
        <v>64</v>
      </c>
      <c r="B147" s="104" t="s">
        <v>581</v>
      </c>
      <c r="C147" s="4">
        <v>2</v>
      </c>
      <c r="D147" s="4" t="s">
        <v>3</v>
      </c>
      <c r="E147" s="64"/>
      <c r="F147" s="63">
        <f t="shared" si="2"/>
        <v>0</v>
      </c>
    </row>
    <row r="148" spans="1:6" x14ac:dyDescent="0.2">
      <c r="A148" s="56" t="s">
        <v>546</v>
      </c>
      <c r="B148" s="104"/>
      <c r="C148" s="4"/>
      <c r="D148" s="4"/>
      <c r="E148" s="64"/>
      <c r="F148" s="63" t="str">
        <f t="shared" si="2"/>
        <v/>
      </c>
    </row>
    <row r="149" spans="1:6" x14ac:dyDescent="0.2">
      <c r="A149" s="56">
        <v>65</v>
      </c>
      <c r="B149" s="121" t="s">
        <v>149</v>
      </c>
      <c r="C149" s="4">
        <v>1</v>
      </c>
      <c r="D149" s="4" t="s">
        <v>8</v>
      </c>
      <c r="E149" s="64"/>
      <c r="F149" s="63">
        <f t="shared" si="2"/>
        <v>0</v>
      </c>
    </row>
    <row r="150" spans="1:6" x14ac:dyDescent="0.2">
      <c r="A150" s="56" t="s">
        <v>546</v>
      </c>
      <c r="B150" s="113"/>
      <c r="C150" s="4"/>
      <c r="D150" s="4"/>
      <c r="E150" s="64"/>
      <c r="F150" s="63" t="str">
        <f t="shared" si="2"/>
        <v/>
      </c>
    </row>
    <row r="151" spans="1:6" ht="31.5" x14ac:dyDescent="0.2">
      <c r="A151" s="56">
        <v>66</v>
      </c>
      <c r="B151" s="104" t="s">
        <v>793</v>
      </c>
      <c r="C151" s="4">
        <v>1</v>
      </c>
      <c r="D151" s="4" t="s">
        <v>8</v>
      </c>
      <c r="E151" s="64"/>
      <c r="F151" s="63">
        <f t="shared" si="2"/>
        <v>0</v>
      </c>
    </row>
    <row r="152" spans="1:6" x14ac:dyDescent="0.2">
      <c r="A152" s="56" t="s">
        <v>546</v>
      </c>
      <c r="B152" s="104"/>
      <c r="C152" s="4"/>
      <c r="D152" s="4"/>
      <c r="E152" s="64"/>
      <c r="F152" s="63" t="str">
        <f t="shared" si="2"/>
        <v/>
      </c>
    </row>
    <row r="153" spans="1:6" ht="21" x14ac:dyDescent="0.2">
      <c r="A153" s="56">
        <v>67</v>
      </c>
      <c r="B153" s="104" t="s">
        <v>489</v>
      </c>
      <c r="C153" s="4">
        <v>1</v>
      </c>
      <c r="D153" s="4" t="s">
        <v>8</v>
      </c>
      <c r="E153" s="64"/>
      <c r="F153" s="63">
        <f t="shared" si="2"/>
        <v>0</v>
      </c>
    </row>
    <row r="154" spans="1:6" x14ac:dyDescent="0.2">
      <c r="A154" s="56" t="s">
        <v>546</v>
      </c>
      <c r="B154" s="113"/>
      <c r="C154" s="4"/>
      <c r="D154" s="4"/>
      <c r="E154" s="64"/>
      <c r="F154" s="63" t="str">
        <f t="shared" si="2"/>
        <v/>
      </c>
    </row>
    <row r="155" spans="1:6" ht="21" x14ac:dyDescent="0.2">
      <c r="A155" s="56">
        <v>68</v>
      </c>
      <c r="B155" s="113" t="s">
        <v>491</v>
      </c>
      <c r="C155" s="4">
        <v>1</v>
      </c>
      <c r="D155" s="4" t="s">
        <v>8</v>
      </c>
      <c r="E155" s="64"/>
      <c r="F155" s="63">
        <f t="shared" si="2"/>
        <v>0</v>
      </c>
    </row>
    <row r="156" spans="1:6" x14ac:dyDescent="0.2">
      <c r="A156" s="56" t="s">
        <v>546</v>
      </c>
      <c r="B156" s="113"/>
      <c r="C156" s="4"/>
      <c r="D156" s="4"/>
      <c r="E156" s="64"/>
      <c r="F156" s="63" t="str">
        <f t="shared" si="2"/>
        <v/>
      </c>
    </row>
    <row r="157" spans="1:6" ht="21" x14ac:dyDescent="0.2">
      <c r="A157" s="56" t="s">
        <v>546</v>
      </c>
      <c r="B157" s="74" t="s">
        <v>208</v>
      </c>
      <c r="C157" s="4"/>
      <c r="D157" s="4"/>
      <c r="E157" s="64"/>
      <c r="F157" s="63" t="str">
        <f t="shared" si="2"/>
        <v/>
      </c>
    </row>
    <row r="158" spans="1:6" x14ac:dyDescent="0.2">
      <c r="A158" s="56" t="s">
        <v>546</v>
      </c>
      <c r="B158" s="74"/>
      <c r="C158" s="4"/>
      <c r="D158" s="4"/>
      <c r="E158" s="64"/>
      <c r="F158" s="63" t="str">
        <f t="shared" si="2"/>
        <v/>
      </c>
    </row>
    <row r="159" spans="1:6" ht="31.5" x14ac:dyDescent="0.2">
      <c r="A159" s="56">
        <v>69</v>
      </c>
      <c r="B159" s="104" t="s">
        <v>794</v>
      </c>
      <c r="C159" s="4">
        <v>28</v>
      </c>
      <c r="D159" s="4" t="s">
        <v>16</v>
      </c>
      <c r="E159" s="64"/>
      <c r="F159" s="63">
        <f t="shared" si="2"/>
        <v>0</v>
      </c>
    </row>
    <row r="160" spans="1:6" x14ac:dyDescent="0.2">
      <c r="A160" s="56" t="s">
        <v>546</v>
      </c>
      <c r="B160" s="113"/>
      <c r="C160" s="4"/>
      <c r="D160" s="4"/>
      <c r="E160" s="64"/>
      <c r="F160" s="63" t="str">
        <f t="shared" si="2"/>
        <v/>
      </c>
    </row>
    <row r="161" spans="1:6" ht="21" x14ac:dyDescent="0.2">
      <c r="A161" s="56">
        <v>70</v>
      </c>
      <c r="B161" s="104" t="s">
        <v>209</v>
      </c>
      <c r="C161" s="4">
        <v>30</v>
      </c>
      <c r="D161" s="4" t="s">
        <v>16</v>
      </c>
      <c r="E161" s="64"/>
      <c r="F161" s="63">
        <f t="shared" si="2"/>
        <v>0</v>
      </c>
    </row>
    <row r="162" spans="1:6" x14ac:dyDescent="0.2">
      <c r="A162" s="56" t="s">
        <v>546</v>
      </c>
      <c r="B162" s="113"/>
      <c r="C162" s="4"/>
      <c r="D162" s="4"/>
      <c r="E162" s="64"/>
      <c r="F162" s="63" t="str">
        <f t="shared" si="2"/>
        <v/>
      </c>
    </row>
    <row r="163" spans="1:6" x14ac:dyDescent="0.2">
      <c r="A163" s="56">
        <v>71</v>
      </c>
      <c r="B163" s="104" t="s">
        <v>159</v>
      </c>
      <c r="C163" s="4">
        <v>30</v>
      </c>
      <c r="D163" s="4" t="s">
        <v>16</v>
      </c>
      <c r="E163" s="64"/>
      <c r="F163" s="63">
        <f t="shared" si="2"/>
        <v>0</v>
      </c>
    </row>
    <row r="164" spans="1:6" x14ac:dyDescent="0.2">
      <c r="A164" s="56" t="s">
        <v>546</v>
      </c>
      <c r="B164" s="74"/>
      <c r="C164" s="4"/>
      <c r="D164" s="4"/>
      <c r="E164" s="64"/>
      <c r="F164" s="63" t="str">
        <f t="shared" si="2"/>
        <v/>
      </c>
    </row>
    <row r="165" spans="1:6" ht="21" x14ac:dyDescent="0.2">
      <c r="A165" s="56" t="s">
        <v>546</v>
      </c>
      <c r="B165" s="104" t="s">
        <v>753</v>
      </c>
      <c r="C165" s="4"/>
      <c r="D165" s="4"/>
      <c r="E165" s="64"/>
      <c r="F165" s="63" t="str">
        <f t="shared" si="2"/>
        <v/>
      </c>
    </row>
    <row r="166" spans="1:6" x14ac:dyDescent="0.2">
      <c r="A166" s="56">
        <v>72</v>
      </c>
      <c r="B166" s="113" t="s">
        <v>158</v>
      </c>
      <c r="C166" s="4">
        <v>31</v>
      </c>
      <c r="D166" s="4" t="s">
        <v>16</v>
      </c>
      <c r="E166" s="64"/>
      <c r="F166" s="63">
        <f t="shared" si="2"/>
        <v>0</v>
      </c>
    </row>
    <row r="167" spans="1:6" x14ac:dyDescent="0.2">
      <c r="A167" s="56">
        <v>73</v>
      </c>
      <c r="B167" s="113" t="s">
        <v>92</v>
      </c>
      <c r="C167" s="4">
        <v>31</v>
      </c>
      <c r="D167" s="4" t="s">
        <v>16</v>
      </c>
      <c r="E167" s="64"/>
      <c r="F167" s="63">
        <f t="shared" si="2"/>
        <v>0</v>
      </c>
    </row>
    <row r="168" spans="1:6" x14ac:dyDescent="0.2">
      <c r="A168" s="56" t="s">
        <v>546</v>
      </c>
      <c r="B168" s="74"/>
      <c r="C168" s="4"/>
      <c r="D168" s="4"/>
      <c r="E168" s="64"/>
      <c r="F168" s="63" t="str">
        <f t="shared" si="2"/>
        <v/>
      </c>
    </row>
    <row r="169" spans="1:6" ht="33.75" customHeight="1" x14ac:dyDescent="0.2">
      <c r="A169" s="56">
        <v>74</v>
      </c>
      <c r="B169" s="108" t="s">
        <v>795</v>
      </c>
      <c r="C169" s="4">
        <v>31</v>
      </c>
      <c r="D169" s="4" t="s">
        <v>16</v>
      </c>
      <c r="E169" s="64"/>
      <c r="F169" s="63">
        <f t="shared" si="2"/>
        <v>0</v>
      </c>
    </row>
    <row r="170" spans="1:6" x14ac:dyDescent="0.2">
      <c r="A170" s="56" t="s">
        <v>546</v>
      </c>
      <c r="B170" s="74"/>
      <c r="C170" s="4"/>
      <c r="D170" s="4"/>
      <c r="E170" s="64"/>
      <c r="F170" s="63" t="str">
        <f t="shared" si="2"/>
        <v/>
      </c>
    </row>
    <row r="171" spans="1:6" ht="31.5" x14ac:dyDescent="0.2">
      <c r="A171" s="56">
        <v>75</v>
      </c>
      <c r="B171" s="113" t="s">
        <v>777</v>
      </c>
      <c r="C171" s="4">
        <v>17</v>
      </c>
      <c r="D171" s="4" t="s">
        <v>4</v>
      </c>
      <c r="E171" s="64"/>
      <c r="F171" s="63">
        <f t="shared" si="2"/>
        <v>0</v>
      </c>
    </row>
    <row r="172" spans="1:6" x14ac:dyDescent="0.2">
      <c r="A172" s="56" t="s">
        <v>546</v>
      </c>
      <c r="B172" s="113"/>
      <c r="C172" s="4"/>
      <c r="D172" s="4"/>
      <c r="E172" s="64"/>
      <c r="F172" s="63" t="str">
        <f t="shared" si="2"/>
        <v/>
      </c>
    </row>
    <row r="173" spans="1:6" ht="21" x14ac:dyDescent="0.2">
      <c r="A173" s="56">
        <v>76</v>
      </c>
      <c r="B173" s="113" t="s">
        <v>562</v>
      </c>
      <c r="C173" s="156">
        <v>8.3000000000000007</v>
      </c>
      <c r="D173" s="4" t="s">
        <v>4</v>
      </c>
      <c r="E173" s="64"/>
      <c r="F173" s="63">
        <f t="shared" si="2"/>
        <v>0</v>
      </c>
    </row>
    <row r="174" spans="1:6" x14ac:dyDescent="0.2">
      <c r="A174" s="56" t="s">
        <v>546</v>
      </c>
      <c r="B174" s="113"/>
      <c r="C174" s="4"/>
      <c r="D174" s="4"/>
      <c r="E174" s="64"/>
      <c r="F174" s="63" t="str">
        <f t="shared" si="2"/>
        <v/>
      </c>
    </row>
    <row r="175" spans="1:6" ht="21" x14ac:dyDescent="0.2">
      <c r="A175" s="56" t="s">
        <v>546</v>
      </c>
      <c r="B175" s="104" t="s">
        <v>765</v>
      </c>
      <c r="C175" s="4"/>
      <c r="D175" s="4"/>
      <c r="E175" s="64"/>
      <c r="F175" s="63" t="str">
        <f t="shared" si="2"/>
        <v/>
      </c>
    </row>
    <row r="176" spans="1:6" x14ac:dyDescent="0.2">
      <c r="A176" s="56" t="s">
        <v>546</v>
      </c>
      <c r="B176" s="112"/>
      <c r="C176" s="4"/>
      <c r="D176" s="4"/>
      <c r="E176" s="64"/>
      <c r="F176" s="63" t="str">
        <f t="shared" si="2"/>
        <v/>
      </c>
    </row>
    <row r="177" spans="1:6" x14ac:dyDescent="0.2">
      <c r="A177" s="56" t="s">
        <v>546</v>
      </c>
      <c r="B177" s="113" t="s">
        <v>773</v>
      </c>
      <c r="C177" s="4"/>
      <c r="D177" s="4"/>
      <c r="E177" s="64"/>
      <c r="F177" s="63" t="str">
        <f t="shared" si="2"/>
        <v/>
      </c>
    </row>
    <row r="178" spans="1:6" x14ac:dyDescent="0.2">
      <c r="A178" s="56">
        <v>77</v>
      </c>
      <c r="B178" s="127" t="s">
        <v>766</v>
      </c>
      <c r="C178" s="4">
        <v>1</v>
      </c>
      <c r="D178" s="4" t="s">
        <v>3</v>
      </c>
      <c r="E178" s="64"/>
      <c r="F178" s="63">
        <f t="shared" si="2"/>
        <v>0</v>
      </c>
    </row>
    <row r="179" spans="1:6" x14ac:dyDescent="0.2">
      <c r="A179" s="56">
        <v>78</v>
      </c>
      <c r="B179" s="127" t="s">
        <v>774</v>
      </c>
      <c r="C179" s="4">
        <v>1</v>
      </c>
      <c r="D179" s="4" t="s">
        <v>3</v>
      </c>
      <c r="E179" s="64"/>
      <c r="F179" s="63">
        <f t="shared" si="2"/>
        <v>0</v>
      </c>
    </row>
    <row r="180" spans="1:6" x14ac:dyDescent="0.2">
      <c r="A180" s="56">
        <v>79</v>
      </c>
      <c r="B180" s="127" t="s">
        <v>768</v>
      </c>
      <c r="C180" s="4">
        <v>3</v>
      </c>
      <c r="D180" s="4" t="s">
        <v>3</v>
      </c>
      <c r="E180" s="64"/>
      <c r="F180" s="63">
        <f t="shared" si="2"/>
        <v>0</v>
      </c>
    </row>
    <row r="181" spans="1:6" x14ac:dyDescent="0.2">
      <c r="A181" s="56" t="s">
        <v>546</v>
      </c>
      <c r="B181" s="112"/>
      <c r="C181" s="4"/>
      <c r="D181" s="4"/>
      <c r="E181" s="64"/>
      <c r="F181" s="63" t="str">
        <f t="shared" si="2"/>
        <v/>
      </c>
    </row>
    <row r="182" spans="1:6" x14ac:dyDescent="0.2">
      <c r="A182" s="56" t="s">
        <v>546</v>
      </c>
      <c r="B182" s="113" t="s">
        <v>776</v>
      </c>
      <c r="C182" s="4"/>
      <c r="D182" s="4"/>
      <c r="E182" s="64"/>
      <c r="F182" s="63" t="str">
        <f t="shared" si="2"/>
        <v/>
      </c>
    </row>
    <row r="183" spans="1:6" x14ac:dyDescent="0.2">
      <c r="A183" s="56">
        <v>80</v>
      </c>
      <c r="B183" s="127" t="s">
        <v>250</v>
      </c>
      <c r="C183" s="4">
        <v>1</v>
      </c>
      <c r="D183" s="4" t="s">
        <v>3</v>
      </c>
      <c r="E183" s="64"/>
      <c r="F183" s="63">
        <f t="shared" si="2"/>
        <v>0</v>
      </c>
    </row>
    <row r="184" spans="1:6" x14ac:dyDescent="0.2">
      <c r="A184" s="56">
        <v>81</v>
      </c>
      <c r="B184" s="127" t="s">
        <v>251</v>
      </c>
      <c r="C184" s="4">
        <v>3</v>
      </c>
      <c r="D184" s="4" t="s">
        <v>3</v>
      </c>
      <c r="E184" s="64"/>
      <c r="F184" s="63">
        <f t="shared" si="2"/>
        <v>0</v>
      </c>
    </row>
    <row r="185" spans="1:6" x14ac:dyDescent="0.2">
      <c r="A185" s="56" t="s">
        <v>546</v>
      </c>
      <c r="B185" s="74"/>
      <c r="C185" s="4"/>
      <c r="D185" s="4"/>
      <c r="E185" s="64"/>
      <c r="F185" s="63" t="str">
        <f t="shared" si="2"/>
        <v/>
      </c>
    </row>
    <row r="186" spans="1:6" x14ac:dyDescent="0.2">
      <c r="A186" s="56" t="s">
        <v>546</v>
      </c>
      <c r="B186" s="103" t="s">
        <v>166</v>
      </c>
      <c r="C186" s="4"/>
      <c r="D186" s="4"/>
      <c r="E186" s="64"/>
      <c r="F186" s="63" t="str">
        <f t="shared" si="2"/>
        <v/>
      </c>
    </row>
    <row r="187" spans="1:6" x14ac:dyDescent="0.2">
      <c r="A187" s="56" t="s">
        <v>546</v>
      </c>
      <c r="B187" s="74"/>
      <c r="C187" s="4"/>
      <c r="D187" s="4"/>
      <c r="E187" s="64"/>
      <c r="F187" s="63" t="str">
        <f t="shared" si="2"/>
        <v/>
      </c>
    </row>
    <row r="188" spans="1:6" ht="31.5" x14ac:dyDescent="0.2">
      <c r="A188" s="56" t="s">
        <v>546</v>
      </c>
      <c r="B188" s="74" t="s">
        <v>332</v>
      </c>
      <c r="C188" s="4"/>
      <c r="D188" s="4"/>
      <c r="E188" s="64"/>
      <c r="F188" s="63" t="str">
        <f t="shared" si="2"/>
        <v/>
      </c>
    </row>
    <row r="189" spans="1:6" x14ac:dyDescent="0.2">
      <c r="A189" s="56" t="s">
        <v>546</v>
      </c>
      <c r="B189" s="74"/>
      <c r="C189" s="4"/>
      <c r="D189" s="4"/>
      <c r="E189" s="64"/>
      <c r="F189" s="63" t="str">
        <f t="shared" si="2"/>
        <v/>
      </c>
    </row>
    <row r="190" spans="1:6" x14ac:dyDescent="0.2">
      <c r="A190" s="56" t="s">
        <v>546</v>
      </c>
      <c r="B190" s="74" t="s">
        <v>333</v>
      </c>
      <c r="C190" s="4"/>
      <c r="D190" s="4"/>
      <c r="E190" s="64"/>
      <c r="F190" s="63" t="str">
        <f t="shared" si="2"/>
        <v/>
      </c>
    </row>
    <row r="191" spans="1:6" x14ac:dyDescent="0.2">
      <c r="A191" s="56" t="s">
        <v>546</v>
      </c>
      <c r="B191" s="74"/>
      <c r="C191" s="4"/>
      <c r="D191" s="4"/>
      <c r="E191" s="64"/>
      <c r="F191" s="63" t="str">
        <f t="shared" ref="F191:F254" si="3">IF(C191=0,"",$E191*C191)</f>
        <v/>
      </c>
    </row>
    <row r="192" spans="1:6" x14ac:dyDescent="0.2">
      <c r="A192" s="56" t="s">
        <v>546</v>
      </c>
      <c r="B192" s="104" t="s">
        <v>167</v>
      </c>
      <c r="C192" s="4"/>
      <c r="D192" s="4"/>
      <c r="E192" s="64"/>
      <c r="F192" s="63" t="str">
        <f t="shared" si="3"/>
        <v/>
      </c>
    </row>
    <row r="193" spans="1:6" x14ac:dyDescent="0.2">
      <c r="A193" s="56" t="s">
        <v>546</v>
      </c>
      <c r="B193" s="104"/>
      <c r="C193" s="4"/>
      <c r="D193" s="4"/>
      <c r="E193" s="64"/>
      <c r="F193" s="63" t="str">
        <f t="shared" si="3"/>
        <v/>
      </c>
    </row>
    <row r="194" spans="1:6" x14ac:dyDescent="0.2">
      <c r="A194" s="56">
        <v>82</v>
      </c>
      <c r="B194" s="113" t="s">
        <v>169</v>
      </c>
      <c r="C194" s="4">
        <v>2</v>
      </c>
      <c r="D194" s="4" t="s">
        <v>3</v>
      </c>
      <c r="E194" s="64"/>
      <c r="F194" s="63">
        <f t="shared" si="3"/>
        <v>0</v>
      </c>
    </row>
    <row r="195" spans="1:6" x14ac:dyDescent="0.2">
      <c r="A195" s="56" t="s">
        <v>546</v>
      </c>
      <c r="B195" s="113"/>
      <c r="C195" s="4"/>
      <c r="D195" s="4"/>
      <c r="E195" s="64"/>
      <c r="F195" s="63" t="str">
        <f t="shared" si="3"/>
        <v/>
      </c>
    </row>
    <row r="196" spans="1:6" x14ac:dyDescent="0.2">
      <c r="A196" s="56">
        <v>83</v>
      </c>
      <c r="B196" s="113" t="s">
        <v>779</v>
      </c>
      <c r="C196" s="4">
        <v>3</v>
      </c>
      <c r="D196" s="4" t="s">
        <v>3</v>
      </c>
      <c r="E196" s="64"/>
      <c r="F196" s="63">
        <f t="shared" si="3"/>
        <v>0</v>
      </c>
    </row>
    <row r="197" spans="1:6" x14ac:dyDescent="0.2">
      <c r="A197" s="56" t="s">
        <v>546</v>
      </c>
      <c r="B197" s="113"/>
      <c r="C197" s="4"/>
      <c r="D197" s="4"/>
      <c r="E197" s="64"/>
      <c r="F197" s="63" t="str">
        <f t="shared" si="3"/>
        <v/>
      </c>
    </row>
    <row r="198" spans="1:6" x14ac:dyDescent="0.2">
      <c r="A198" s="56">
        <v>84</v>
      </c>
      <c r="B198" s="113" t="s">
        <v>780</v>
      </c>
      <c r="C198" s="4">
        <v>3</v>
      </c>
      <c r="D198" s="4" t="s">
        <v>3</v>
      </c>
      <c r="E198" s="64"/>
      <c r="F198" s="63">
        <f t="shared" si="3"/>
        <v>0</v>
      </c>
    </row>
    <row r="199" spans="1:6" x14ac:dyDescent="0.2">
      <c r="A199" s="56" t="s">
        <v>546</v>
      </c>
      <c r="B199" s="113"/>
      <c r="C199" s="4"/>
      <c r="D199" s="4"/>
      <c r="E199" s="64"/>
      <c r="F199" s="63" t="str">
        <f t="shared" si="3"/>
        <v/>
      </c>
    </row>
    <row r="200" spans="1:6" x14ac:dyDescent="0.2">
      <c r="A200" s="56">
        <v>85</v>
      </c>
      <c r="B200" s="113" t="s">
        <v>500</v>
      </c>
      <c r="C200" s="4">
        <v>1</v>
      </c>
      <c r="D200" s="4" t="s">
        <v>3</v>
      </c>
      <c r="E200" s="64"/>
      <c r="F200" s="63">
        <f t="shared" si="3"/>
        <v>0</v>
      </c>
    </row>
    <row r="201" spans="1:6" x14ac:dyDescent="0.2">
      <c r="A201" s="56" t="s">
        <v>546</v>
      </c>
      <c r="B201" s="74"/>
      <c r="C201" s="4"/>
      <c r="D201" s="4"/>
      <c r="E201" s="64"/>
      <c r="F201" s="63" t="str">
        <f t="shared" si="3"/>
        <v/>
      </c>
    </row>
    <row r="202" spans="1:6" x14ac:dyDescent="0.2">
      <c r="A202" s="56">
        <v>86</v>
      </c>
      <c r="B202" s="113" t="s">
        <v>589</v>
      </c>
      <c r="C202" s="4">
        <v>1</v>
      </c>
      <c r="D202" s="4" t="s">
        <v>3</v>
      </c>
      <c r="E202" s="64"/>
      <c r="F202" s="63">
        <f t="shared" si="3"/>
        <v>0</v>
      </c>
    </row>
    <row r="203" spans="1:6" x14ac:dyDescent="0.2">
      <c r="A203" s="56" t="s">
        <v>546</v>
      </c>
      <c r="B203" s="74"/>
      <c r="C203" s="4"/>
      <c r="D203" s="4"/>
      <c r="E203" s="64"/>
      <c r="F203" s="63" t="str">
        <f t="shared" si="3"/>
        <v/>
      </c>
    </row>
    <row r="204" spans="1:6" x14ac:dyDescent="0.2">
      <c r="A204" s="56" t="s">
        <v>546</v>
      </c>
      <c r="B204" s="104" t="s">
        <v>168</v>
      </c>
      <c r="C204" s="4"/>
      <c r="D204" s="4"/>
      <c r="E204" s="64"/>
      <c r="F204" s="63" t="str">
        <f t="shared" si="3"/>
        <v/>
      </c>
    </row>
    <row r="205" spans="1:6" x14ac:dyDescent="0.2">
      <c r="A205" s="56" t="s">
        <v>546</v>
      </c>
      <c r="B205" s="113"/>
      <c r="C205" s="4"/>
      <c r="D205" s="4"/>
      <c r="E205" s="64"/>
      <c r="F205" s="63" t="str">
        <f t="shared" si="3"/>
        <v/>
      </c>
    </row>
    <row r="206" spans="1:6" x14ac:dyDescent="0.2">
      <c r="A206" s="56">
        <v>87</v>
      </c>
      <c r="B206" s="113" t="s">
        <v>778</v>
      </c>
      <c r="C206" s="4">
        <v>1</v>
      </c>
      <c r="D206" s="4" t="s">
        <v>3</v>
      </c>
      <c r="E206" s="64"/>
      <c r="F206" s="63">
        <f t="shared" si="3"/>
        <v>0</v>
      </c>
    </row>
    <row r="207" spans="1:6" x14ac:dyDescent="0.2">
      <c r="A207" s="56" t="s">
        <v>546</v>
      </c>
      <c r="B207" s="113"/>
      <c r="C207" s="4"/>
      <c r="D207" s="4"/>
      <c r="E207" s="64"/>
      <c r="F207" s="63" t="str">
        <f t="shared" si="3"/>
        <v/>
      </c>
    </row>
    <row r="208" spans="1:6" x14ac:dyDescent="0.2">
      <c r="A208" s="56">
        <v>88</v>
      </c>
      <c r="B208" s="113" t="s">
        <v>781</v>
      </c>
      <c r="C208" s="4">
        <v>1</v>
      </c>
      <c r="D208" s="4" t="s">
        <v>214</v>
      </c>
      <c r="E208" s="64"/>
      <c r="F208" s="63">
        <f t="shared" si="3"/>
        <v>0</v>
      </c>
    </row>
    <row r="209" spans="1:6" x14ac:dyDescent="0.2">
      <c r="A209" s="56" t="s">
        <v>546</v>
      </c>
      <c r="B209" s="113"/>
      <c r="C209" s="4"/>
      <c r="D209" s="4"/>
      <c r="E209" s="64"/>
      <c r="F209" s="63" t="str">
        <f t="shared" si="3"/>
        <v/>
      </c>
    </row>
    <row r="210" spans="1:6" x14ac:dyDescent="0.2">
      <c r="A210" s="56">
        <v>89</v>
      </c>
      <c r="B210" s="113" t="s">
        <v>782</v>
      </c>
      <c r="C210" s="4">
        <v>2</v>
      </c>
      <c r="D210" s="4" t="s">
        <v>215</v>
      </c>
      <c r="E210" s="64"/>
      <c r="F210" s="63">
        <f t="shared" si="3"/>
        <v>0</v>
      </c>
    </row>
    <row r="211" spans="1:6" x14ac:dyDescent="0.2">
      <c r="A211" s="56" t="s">
        <v>546</v>
      </c>
      <c r="B211" s="113"/>
      <c r="C211" s="4"/>
      <c r="D211" s="4"/>
      <c r="E211" s="64"/>
      <c r="F211" s="63" t="str">
        <f t="shared" si="3"/>
        <v/>
      </c>
    </row>
    <row r="212" spans="1:6" ht="21" x14ac:dyDescent="0.2">
      <c r="A212" s="56">
        <v>90</v>
      </c>
      <c r="B212" s="113" t="s">
        <v>783</v>
      </c>
      <c r="C212" s="4">
        <v>1</v>
      </c>
      <c r="D212" s="4" t="s">
        <v>8</v>
      </c>
      <c r="E212" s="64"/>
      <c r="F212" s="63">
        <f t="shared" si="3"/>
        <v>0</v>
      </c>
    </row>
    <row r="213" spans="1:6" ht="14.25" customHeight="1" x14ac:dyDescent="0.2">
      <c r="A213" s="56" t="s">
        <v>546</v>
      </c>
      <c r="B213" s="117" t="s">
        <v>170</v>
      </c>
      <c r="C213" s="4"/>
      <c r="D213" s="4"/>
      <c r="E213" s="64"/>
      <c r="F213" s="63" t="str">
        <f t="shared" si="3"/>
        <v/>
      </c>
    </row>
    <row r="214" spans="1:6" ht="12.75" customHeight="1" x14ac:dyDescent="0.2">
      <c r="A214" s="56" t="s">
        <v>546</v>
      </c>
      <c r="B214" s="74"/>
      <c r="C214" s="4"/>
      <c r="D214" s="4"/>
      <c r="E214" s="64"/>
      <c r="F214" s="63" t="str">
        <f t="shared" si="3"/>
        <v/>
      </c>
    </row>
    <row r="215" spans="1:6" ht="31.5" x14ac:dyDescent="0.2">
      <c r="A215" s="56" t="s">
        <v>546</v>
      </c>
      <c r="B215" s="74" t="s">
        <v>498</v>
      </c>
      <c r="C215" s="4"/>
      <c r="D215" s="4"/>
      <c r="E215" s="64"/>
      <c r="F215" s="63" t="str">
        <f t="shared" si="3"/>
        <v/>
      </c>
    </row>
    <row r="216" spans="1:6" x14ac:dyDescent="0.2">
      <c r="A216" s="56" t="s">
        <v>546</v>
      </c>
      <c r="B216" s="74"/>
      <c r="C216" s="4"/>
      <c r="D216" s="4"/>
      <c r="E216" s="64"/>
      <c r="F216" s="63" t="str">
        <f t="shared" si="3"/>
        <v/>
      </c>
    </row>
    <row r="217" spans="1:6" x14ac:dyDescent="0.2">
      <c r="A217" s="56" t="s">
        <v>546</v>
      </c>
      <c r="B217" s="104" t="s">
        <v>497</v>
      </c>
      <c r="C217" s="4"/>
      <c r="D217" s="4"/>
      <c r="E217" s="64"/>
      <c r="F217" s="63" t="str">
        <f t="shared" si="3"/>
        <v/>
      </c>
    </row>
    <row r="218" spans="1:6" x14ac:dyDescent="0.2">
      <c r="A218" s="56" t="s">
        <v>546</v>
      </c>
      <c r="B218" s="113"/>
      <c r="C218" s="4"/>
      <c r="D218" s="4"/>
      <c r="E218" s="64"/>
      <c r="F218" s="63" t="str">
        <f t="shared" si="3"/>
        <v/>
      </c>
    </row>
    <row r="219" spans="1:6" x14ac:dyDescent="0.2">
      <c r="A219" s="56">
        <v>91</v>
      </c>
      <c r="B219" s="113" t="s">
        <v>216</v>
      </c>
      <c r="C219" s="4">
        <v>1</v>
      </c>
      <c r="D219" s="4" t="s">
        <v>3</v>
      </c>
      <c r="E219" s="64"/>
      <c r="F219" s="63">
        <f t="shared" si="3"/>
        <v>0</v>
      </c>
    </row>
    <row r="220" spans="1:6" x14ac:dyDescent="0.2">
      <c r="A220" s="56" t="s">
        <v>546</v>
      </c>
      <c r="B220" s="113"/>
      <c r="C220" s="4"/>
      <c r="D220" s="4"/>
      <c r="E220" s="64"/>
      <c r="F220" s="63" t="str">
        <f t="shared" si="3"/>
        <v/>
      </c>
    </row>
    <row r="221" spans="1:6" ht="42" x14ac:dyDescent="0.2">
      <c r="A221" s="56" t="s">
        <v>546</v>
      </c>
      <c r="B221" s="74" t="s">
        <v>560</v>
      </c>
      <c r="C221" s="4"/>
      <c r="D221" s="4"/>
      <c r="E221" s="64"/>
      <c r="F221" s="63" t="str">
        <f t="shared" si="3"/>
        <v/>
      </c>
    </row>
    <row r="222" spans="1:6" ht="21.75" customHeight="1" x14ac:dyDescent="0.2">
      <c r="A222" s="56" t="s">
        <v>546</v>
      </c>
      <c r="B222" s="39" t="s">
        <v>559</v>
      </c>
      <c r="C222" s="4"/>
      <c r="D222" s="4"/>
      <c r="E222" s="64"/>
      <c r="F222" s="63" t="str">
        <f t="shared" si="3"/>
        <v/>
      </c>
    </row>
    <row r="223" spans="1:6" x14ac:dyDescent="0.2">
      <c r="A223" s="56" t="s">
        <v>546</v>
      </c>
      <c r="B223" s="74"/>
      <c r="C223" s="4"/>
      <c r="D223" s="4"/>
      <c r="E223" s="64"/>
      <c r="F223" s="63" t="str">
        <f t="shared" si="3"/>
        <v/>
      </c>
    </row>
    <row r="224" spans="1:6" x14ac:dyDescent="0.2">
      <c r="A224" s="56">
        <v>92</v>
      </c>
      <c r="B224" s="104" t="s">
        <v>561</v>
      </c>
      <c r="C224" s="4">
        <v>2</v>
      </c>
      <c r="D224" s="4" t="s">
        <v>3</v>
      </c>
      <c r="E224" s="64"/>
      <c r="F224" s="63">
        <f t="shared" si="3"/>
        <v>0</v>
      </c>
    </row>
    <row r="225" spans="1:6" x14ac:dyDescent="0.2">
      <c r="A225" s="56" t="s">
        <v>546</v>
      </c>
      <c r="B225" s="74"/>
      <c r="C225" s="4"/>
      <c r="D225" s="4"/>
      <c r="E225" s="64"/>
      <c r="F225" s="63" t="str">
        <f t="shared" si="3"/>
        <v/>
      </c>
    </row>
    <row r="226" spans="1:6" x14ac:dyDescent="0.2">
      <c r="A226" s="56">
        <v>93</v>
      </c>
      <c r="B226" s="104" t="s">
        <v>784</v>
      </c>
      <c r="C226" s="4">
        <v>2</v>
      </c>
      <c r="D226" s="4" t="s">
        <v>3</v>
      </c>
      <c r="E226" s="64"/>
      <c r="F226" s="63">
        <f t="shared" si="3"/>
        <v>0</v>
      </c>
    </row>
    <row r="227" spans="1:6" x14ac:dyDescent="0.2">
      <c r="A227" s="56" t="s">
        <v>546</v>
      </c>
      <c r="B227" s="74"/>
      <c r="C227" s="4"/>
      <c r="D227" s="4"/>
      <c r="E227" s="64"/>
      <c r="F227" s="63" t="str">
        <f t="shared" si="3"/>
        <v/>
      </c>
    </row>
    <row r="228" spans="1:6" x14ac:dyDescent="0.2">
      <c r="A228" s="56" t="s">
        <v>546</v>
      </c>
      <c r="B228" s="103" t="s">
        <v>95</v>
      </c>
      <c r="C228" s="4"/>
      <c r="D228" s="4"/>
      <c r="E228" s="64"/>
      <c r="F228" s="63" t="str">
        <f t="shared" si="3"/>
        <v/>
      </c>
    </row>
    <row r="229" spans="1:6" x14ac:dyDescent="0.2">
      <c r="A229" s="56" t="s">
        <v>546</v>
      </c>
      <c r="B229" s="74"/>
      <c r="C229" s="4"/>
      <c r="D229" s="4"/>
      <c r="E229" s="64"/>
      <c r="F229" s="63" t="str">
        <f t="shared" si="3"/>
        <v/>
      </c>
    </row>
    <row r="230" spans="1:6" x14ac:dyDescent="0.2">
      <c r="A230" s="56" t="s">
        <v>546</v>
      </c>
      <c r="B230" s="5" t="s">
        <v>787</v>
      </c>
      <c r="C230" s="4"/>
      <c r="D230" s="4"/>
      <c r="E230" s="64"/>
      <c r="F230" s="63" t="str">
        <f t="shared" si="3"/>
        <v/>
      </c>
    </row>
    <row r="231" spans="1:6" x14ac:dyDescent="0.2">
      <c r="A231" s="56" t="s">
        <v>546</v>
      </c>
      <c r="B231" s="5"/>
      <c r="C231" s="4"/>
      <c r="D231" s="4"/>
      <c r="E231" s="64"/>
      <c r="F231" s="63" t="str">
        <f t="shared" si="3"/>
        <v/>
      </c>
    </row>
    <row r="232" spans="1:6" x14ac:dyDescent="0.2">
      <c r="A232" s="56">
        <v>94</v>
      </c>
      <c r="B232" s="104" t="s">
        <v>785</v>
      </c>
      <c r="C232" s="4">
        <v>650</v>
      </c>
      <c r="D232" s="4" t="s">
        <v>4</v>
      </c>
      <c r="E232" s="64"/>
      <c r="F232" s="63">
        <f t="shared" si="3"/>
        <v>0</v>
      </c>
    </row>
    <row r="233" spans="1:6" x14ac:dyDescent="0.2">
      <c r="A233" s="56" t="s">
        <v>546</v>
      </c>
      <c r="B233" s="74"/>
      <c r="C233" s="4"/>
      <c r="D233" s="4"/>
      <c r="E233" s="64"/>
      <c r="F233" s="63" t="str">
        <f t="shared" si="3"/>
        <v/>
      </c>
    </row>
    <row r="234" spans="1:6" x14ac:dyDescent="0.2">
      <c r="A234" s="56">
        <v>95</v>
      </c>
      <c r="B234" s="104" t="s">
        <v>275</v>
      </c>
      <c r="C234" s="4">
        <v>190</v>
      </c>
      <c r="D234" s="4" t="s">
        <v>16</v>
      </c>
      <c r="E234" s="64"/>
      <c r="F234" s="63">
        <f t="shared" si="3"/>
        <v>0</v>
      </c>
    </row>
    <row r="235" spans="1:6" x14ac:dyDescent="0.2">
      <c r="A235" s="56" t="s">
        <v>546</v>
      </c>
      <c r="B235" s="74"/>
      <c r="C235" s="4"/>
      <c r="D235" s="4"/>
      <c r="E235" s="64"/>
      <c r="F235" s="63" t="str">
        <f t="shared" si="3"/>
        <v/>
      </c>
    </row>
    <row r="236" spans="1:6" x14ac:dyDescent="0.2">
      <c r="A236" s="56">
        <v>96</v>
      </c>
      <c r="B236" s="104" t="s">
        <v>788</v>
      </c>
      <c r="C236" s="4">
        <v>1</v>
      </c>
      <c r="D236" s="4" t="s">
        <v>8</v>
      </c>
      <c r="E236" s="64"/>
      <c r="F236" s="63">
        <f t="shared" si="3"/>
        <v>0</v>
      </c>
    </row>
    <row r="237" spans="1:6" x14ac:dyDescent="0.2">
      <c r="A237" s="56" t="s">
        <v>546</v>
      </c>
      <c r="B237" s="74"/>
      <c r="C237" s="4"/>
      <c r="D237" s="4"/>
      <c r="E237" s="64"/>
      <c r="F237" s="63" t="str">
        <f t="shared" si="3"/>
        <v/>
      </c>
    </row>
    <row r="238" spans="1:6" ht="21" x14ac:dyDescent="0.2">
      <c r="A238" s="56">
        <v>97</v>
      </c>
      <c r="B238" s="74" t="s">
        <v>276</v>
      </c>
      <c r="C238" s="4">
        <v>2</v>
      </c>
      <c r="D238" s="4" t="s">
        <v>3</v>
      </c>
      <c r="E238" s="64"/>
      <c r="F238" s="63">
        <f t="shared" si="3"/>
        <v>0</v>
      </c>
    </row>
    <row r="239" spans="1:6" x14ac:dyDescent="0.2">
      <c r="A239" s="56" t="s">
        <v>546</v>
      </c>
      <c r="B239" s="74"/>
      <c r="C239" s="4"/>
      <c r="D239" s="4"/>
      <c r="E239" s="64"/>
      <c r="F239" s="63" t="str">
        <f t="shared" si="3"/>
        <v/>
      </c>
    </row>
    <row r="240" spans="1:6" x14ac:dyDescent="0.2">
      <c r="A240" s="56" t="s">
        <v>546</v>
      </c>
      <c r="B240" s="103" t="s">
        <v>106</v>
      </c>
      <c r="C240" s="4"/>
      <c r="D240" s="4"/>
      <c r="E240" s="64"/>
      <c r="F240" s="63" t="str">
        <f t="shared" si="3"/>
        <v/>
      </c>
    </row>
    <row r="241" spans="1:6" x14ac:dyDescent="0.2">
      <c r="A241" s="56" t="s">
        <v>546</v>
      </c>
      <c r="B241" s="74"/>
      <c r="C241" s="4"/>
      <c r="D241" s="4"/>
      <c r="E241" s="64"/>
      <c r="F241" s="63" t="str">
        <f t="shared" si="3"/>
        <v/>
      </c>
    </row>
    <row r="242" spans="1:6" s="49" customFormat="1" x14ac:dyDescent="0.2">
      <c r="A242" s="56" t="s">
        <v>546</v>
      </c>
      <c r="B242" s="74" t="s">
        <v>786</v>
      </c>
      <c r="C242" s="47"/>
      <c r="D242" s="47"/>
      <c r="E242" s="114"/>
      <c r="F242" s="115" t="str">
        <f t="shared" si="3"/>
        <v/>
      </c>
    </row>
    <row r="243" spans="1:6" s="49" customFormat="1" x14ac:dyDescent="0.2">
      <c r="A243" s="56" t="s">
        <v>546</v>
      </c>
      <c r="B243" s="111"/>
      <c r="C243" s="47"/>
      <c r="D243" s="47"/>
      <c r="E243" s="114"/>
      <c r="F243" s="115" t="str">
        <f t="shared" si="3"/>
        <v/>
      </c>
    </row>
    <row r="244" spans="1:6" s="49" customFormat="1" x14ac:dyDescent="0.2">
      <c r="A244" s="56">
        <v>98</v>
      </c>
      <c r="B244" s="104" t="s">
        <v>284</v>
      </c>
      <c r="C244" s="4">
        <v>930</v>
      </c>
      <c r="D244" s="4" t="s">
        <v>4</v>
      </c>
      <c r="E244" s="64"/>
      <c r="F244" s="63">
        <f t="shared" si="3"/>
        <v>0</v>
      </c>
    </row>
    <row r="245" spans="1:6" x14ac:dyDescent="0.2">
      <c r="A245" s="56" t="s">
        <v>546</v>
      </c>
      <c r="B245" s="74"/>
      <c r="C245" s="4"/>
      <c r="D245" s="4"/>
      <c r="E245" s="64"/>
      <c r="F245" s="63" t="str">
        <f t="shared" si="3"/>
        <v/>
      </c>
    </row>
    <row r="246" spans="1:6" x14ac:dyDescent="0.2">
      <c r="A246" s="56">
        <v>99</v>
      </c>
      <c r="B246" s="104" t="s">
        <v>283</v>
      </c>
      <c r="C246" s="4">
        <v>180</v>
      </c>
      <c r="D246" s="4" t="s">
        <v>4</v>
      </c>
      <c r="E246" s="64"/>
      <c r="F246" s="63">
        <f t="shared" si="3"/>
        <v>0</v>
      </c>
    </row>
    <row r="247" spans="1:6" x14ac:dyDescent="0.2">
      <c r="A247" s="56" t="s">
        <v>546</v>
      </c>
      <c r="B247" s="74"/>
      <c r="C247" s="4"/>
      <c r="D247" s="4"/>
      <c r="E247" s="64"/>
      <c r="F247" s="63" t="str">
        <f t="shared" si="3"/>
        <v/>
      </c>
    </row>
    <row r="248" spans="1:6" x14ac:dyDescent="0.2">
      <c r="A248" s="56">
        <v>100</v>
      </c>
      <c r="B248" s="104" t="s">
        <v>788</v>
      </c>
      <c r="C248" s="4">
        <v>1</v>
      </c>
      <c r="D248" s="4" t="s">
        <v>8</v>
      </c>
      <c r="E248" s="64"/>
      <c r="F248" s="63">
        <f t="shared" si="3"/>
        <v>0</v>
      </c>
    </row>
    <row r="249" spans="1:6" x14ac:dyDescent="0.2">
      <c r="A249" s="56" t="s">
        <v>546</v>
      </c>
      <c r="B249" s="74"/>
      <c r="C249" s="4"/>
      <c r="D249" s="4"/>
      <c r="E249" s="64"/>
      <c r="F249" s="63" t="str">
        <f t="shared" si="3"/>
        <v/>
      </c>
    </row>
    <row r="250" spans="1:6" x14ac:dyDescent="0.2">
      <c r="A250" s="56">
        <v>101</v>
      </c>
      <c r="B250" s="74" t="s">
        <v>280</v>
      </c>
      <c r="C250" s="4">
        <f>23.5*2</f>
        <v>47</v>
      </c>
      <c r="D250" s="4" t="s">
        <v>4</v>
      </c>
      <c r="E250" s="64"/>
      <c r="F250" s="63">
        <f t="shared" si="3"/>
        <v>0</v>
      </c>
    </row>
    <row r="251" spans="1:6" x14ac:dyDescent="0.2">
      <c r="A251" s="56" t="s">
        <v>546</v>
      </c>
      <c r="B251" s="111"/>
      <c r="C251" s="47"/>
      <c r="D251" s="4"/>
      <c r="E251" s="64"/>
      <c r="F251" s="63" t="str">
        <f t="shared" si="3"/>
        <v/>
      </c>
    </row>
    <row r="252" spans="1:6" x14ac:dyDescent="0.2">
      <c r="A252" s="56">
        <v>102</v>
      </c>
      <c r="B252" s="73" t="s">
        <v>488</v>
      </c>
      <c r="C252" s="4">
        <v>47</v>
      </c>
      <c r="D252" s="4" t="s">
        <v>4</v>
      </c>
      <c r="E252" s="64"/>
      <c r="F252" s="63">
        <f t="shared" si="3"/>
        <v>0</v>
      </c>
    </row>
    <row r="253" spans="1:6" x14ac:dyDescent="0.2">
      <c r="A253" s="56" t="s">
        <v>546</v>
      </c>
      <c r="B253" s="74"/>
      <c r="C253" s="4"/>
      <c r="D253" s="4"/>
      <c r="E253" s="64"/>
      <c r="F253" s="63" t="str">
        <f t="shared" si="3"/>
        <v/>
      </c>
    </row>
    <row r="254" spans="1:6" ht="31.5" x14ac:dyDescent="0.2">
      <c r="A254" s="56">
        <v>103</v>
      </c>
      <c r="B254" s="74" t="s">
        <v>796</v>
      </c>
      <c r="C254" s="4">
        <v>1</v>
      </c>
      <c r="D254" s="4" t="s">
        <v>8</v>
      </c>
      <c r="E254" s="64"/>
      <c r="F254" s="63">
        <f t="shared" si="3"/>
        <v>0</v>
      </c>
    </row>
    <row r="255" spans="1:6" x14ac:dyDescent="0.2">
      <c r="A255" s="56" t="s">
        <v>546</v>
      </c>
      <c r="B255" s="74"/>
      <c r="C255" s="4"/>
      <c r="D255" s="4"/>
      <c r="E255" s="64"/>
      <c r="F255" s="63" t="str">
        <f t="shared" ref="F255:F318" si="4">IF(C255=0,"",$E255*C255)</f>
        <v/>
      </c>
    </row>
    <row r="256" spans="1:6" x14ac:dyDescent="0.2">
      <c r="A256" s="56" t="s">
        <v>546</v>
      </c>
      <c r="B256" s="103" t="s">
        <v>107</v>
      </c>
      <c r="C256" s="4"/>
      <c r="D256" s="4"/>
      <c r="E256" s="64"/>
      <c r="F256" s="63" t="str">
        <f t="shared" si="4"/>
        <v/>
      </c>
    </row>
    <row r="257" spans="1:6" x14ac:dyDescent="0.2">
      <c r="A257" s="56" t="s">
        <v>546</v>
      </c>
      <c r="B257" s="74"/>
      <c r="C257" s="4"/>
      <c r="D257" s="4"/>
      <c r="E257" s="64"/>
      <c r="F257" s="63" t="str">
        <f t="shared" si="4"/>
        <v/>
      </c>
    </row>
    <row r="258" spans="1:6" x14ac:dyDescent="0.2">
      <c r="A258" s="56" t="s">
        <v>546</v>
      </c>
      <c r="B258" s="103" t="s">
        <v>157</v>
      </c>
      <c r="C258" s="4"/>
      <c r="D258" s="4"/>
      <c r="E258" s="64"/>
      <c r="F258" s="63" t="str">
        <f t="shared" si="4"/>
        <v/>
      </c>
    </row>
    <row r="259" spans="1:6" x14ac:dyDescent="0.2">
      <c r="A259" s="56" t="s">
        <v>546</v>
      </c>
      <c r="B259" s="74"/>
      <c r="C259" s="4"/>
      <c r="D259" s="4"/>
      <c r="E259" s="64"/>
      <c r="F259" s="63" t="str">
        <f t="shared" si="4"/>
        <v/>
      </c>
    </row>
    <row r="260" spans="1:6" x14ac:dyDescent="0.2">
      <c r="A260" s="56" t="s">
        <v>546</v>
      </c>
      <c r="B260" s="170" t="s">
        <v>499</v>
      </c>
      <c r="C260" s="4"/>
      <c r="D260" s="4"/>
      <c r="E260" s="64"/>
      <c r="F260" s="63" t="str">
        <f t="shared" si="4"/>
        <v/>
      </c>
    </row>
    <row r="261" spans="1:6" x14ac:dyDescent="0.2">
      <c r="A261" s="56" t="s">
        <v>546</v>
      </c>
      <c r="B261" s="74"/>
      <c r="C261" s="4"/>
      <c r="D261" s="4"/>
      <c r="E261" s="64"/>
      <c r="F261" s="63" t="str">
        <f t="shared" si="4"/>
        <v/>
      </c>
    </row>
    <row r="262" spans="1:6" ht="43.5" customHeight="1" x14ac:dyDescent="0.2">
      <c r="A262" s="56">
        <v>104</v>
      </c>
      <c r="B262" s="108" t="s">
        <v>797</v>
      </c>
      <c r="C262" s="4">
        <v>382</v>
      </c>
      <c r="D262" s="4" t="s">
        <v>16</v>
      </c>
      <c r="E262" s="64"/>
      <c r="F262" s="63">
        <f t="shared" si="4"/>
        <v>0</v>
      </c>
    </row>
    <row r="263" spans="1:6" x14ac:dyDescent="0.2">
      <c r="A263" s="56" t="s">
        <v>546</v>
      </c>
      <c r="B263" s="74"/>
      <c r="C263" s="4"/>
      <c r="D263" s="4"/>
      <c r="E263" s="64"/>
      <c r="F263" s="63" t="str">
        <f t="shared" si="4"/>
        <v/>
      </c>
    </row>
    <row r="264" spans="1:6" x14ac:dyDescent="0.2">
      <c r="A264" s="56">
        <v>105</v>
      </c>
      <c r="B264" s="113" t="s">
        <v>594</v>
      </c>
      <c r="C264" s="4">
        <v>24</v>
      </c>
      <c r="D264" s="4" t="s">
        <v>4</v>
      </c>
      <c r="E264" s="64"/>
      <c r="F264" s="63">
        <f t="shared" si="4"/>
        <v>0</v>
      </c>
    </row>
    <row r="265" spans="1:6" x14ac:dyDescent="0.2">
      <c r="A265" s="56" t="s">
        <v>546</v>
      </c>
      <c r="B265" s="74"/>
      <c r="C265" s="4"/>
      <c r="D265" s="4"/>
      <c r="E265" s="64"/>
      <c r="F265" s="63" t="str">
        <f t="shared" si="4"/>
        <v/>
      </c>
    </row>
    <row r="266" spans="1:6" ht="21" x14ac:dyDescent="0.2">
      <c r="A266" s="56">
        <v>106</v>
      </c>
      <c r="B266" s="113" t="s">
        <v>897</v>
      </c>
      <c r="C266" s="4">
        <v>2</v>
      </c>
      <c r="D266" s="4" t="s">
        <v>3</v>
      </c>
      <c r="E266" s="64"/>
      <c r="F266" s="63">
        <f t="shared" si="4"/>
        <v>0</v>
      </c>
    </row>
    <row r="267" spans="1:6" x14ac:dyDescent="0.2">
      <c r="A267" s="56" t="s">
        <v>546</v>
      </c>
      <c r="B267" s="74"/>
      <c r="C267" s="4"/>
      <c r="D267" s="4"/>
      <c r="E267" s="64"/>
      <c r="F267" s="63" t="str">
        <f t="shared" si="4"/>
        <v/>
      </c>
    </row>
    <row r="268" spans="1:6" x14ac:dyDescent="0.2">
      <c r="A268" s="56">
        <v>107</v>
      </c>
      <c r="B268" s="113" t="s">
        <v>798</v>
      </c>
      <c r="C268" s="4">
        <v>1</v>
      </c>
      <c r="D268" s="4" t="s">
        <v>8</v>
      </c>
      <c r="E268" s="64"/>
      <c r="F268" s="63">
        <f t="shared" si="4"/>
        <v>0</v>
      </c>
    </row>
    <row r="269" spans="1:6" x14ac:dyDescent="0.2">
      <c r="A269" s="56" t="s">
        <v>546</v>
      </c>
      <c r="B269" s="74"/>
      <c r="C269" s="4"/>
      <c r="D269" s="4"/>
      <c r="E269" s="64"/>
      <c r="F269" s="63" t="str">
        <f t="shared" si="4"/>
        <v/>
      </c>
    </row>
    <row r="270" spans="1:6" x14ac:dyDescent="0.2">
      <c r="A270" s="56" t="s">
        <v>546</v>
      </c>
      <c r="B270" s="104" t="s">
        <v>160</v>
      </c>
      <c r="C270" s="4"/>
      <c r="D270" s="4"/>
      <c r="E270" s="64"/>
      <c r="F270" s="63" t="str">
        <f t="shared" si="4"/>
        <v/>
      </c>
    </row>
    <row r="271" spans="1:6" x14ac:dyDescent="0.2">
      <c r="A271" s="56">
        <v>108</v>
      </c>
      <c r="B271" s="113" t="s">
        <v>92</v>
      </c>
      <c r="C271" s="4">
        <v>382</v>
      </c>
      <c r="D271" s="4" t="s">
        <v>16</v>
      </c>
      <c r="E271" s="64"/>
      <c r="F271" s="63">
        <f t="shared" si="4"/>
        <v>0</v>
      </c>
    </row>
    <row r="272" spans="1:6" x14ac:dyDescent="0.2">
      <c r="A272" s="56">
        <v>109</v>
      </c>
      <c r="B272" s="113" t="s">
        <v>158</v>
      </c>
      <c r="C272" s="4">
        <v>382</v>
      </c>
      <c r="D272" s="4" t="s">
        <v>16</v>
      </c>
      <c r="E272" s="64"/>
      <c r="F272" s="63">
        <f t="shared" si="4"/>
        <v>0</v>
      </c>
    </row>
    <row r="273" spans="1:6" x14ac:dyDescent="0.2">
      <c r="A273" s="56" t="s">
        <v>546</v>
      </c>
      <c r="B273" s="74"/>
      <c r="C273" s="4"/>
      <c r="D273" s="4"/>
      <c r="E273" s="64"/>
      <c r="F273" s="63" t="str">
        <f t="shared" si="4"/>
        <v/>
      </c>
    </row>
    <row r="274" spans="1:6" x14ac:dyDescent="0.2">
      <c r="A274" s="56">
        <v>110</v>
      </c>
      <c r="B274" s="104" t="s">
        <v>159</v>
      </c>
      <c r="C274" s="4">
        <v>382</v>
      </c>
      <c r="D274" s="4" t="s">
        <v>16</v>
      </c>
      <c r="E274" s="64"/>
      <c r="F274" s="63">
        <f t="shared" si="4"/>
        <v>0</v>
      </c>
    </row>
    <row r="275" spans="1:6" x14ac:dyDescent="0.2">
      <c r="A275" s="56" t="s">
        <v>546</v>
      </c>
      <c r="B275" s="74"/>
      <c r="C275" s="4"/>
      <c r="D275" s="4"/>
      <c r="E275" s="64"/>
      <c r="F275" s="63" t="str">
        <f t="shared" si="4"/>
        <v/>
      </c>
    </row>
    <row r="276" spans="1:6" x14ac:dyDescent="0.2">
      <c r="A276" s="56" t="s">
        <v>546</v>
      </c>
      <c r="B276" s="104" t="s">
        <v>154</v>
      </c>
      <c r="C276" s="4"/>
      <c r="D276" s="4"/>
      <c r="E276" s="64"/>
      <c r="F276" s="63" t="str">
        <f t="shared" si="4"/>
        <v/>
      </c>
    </row>
    <row r="277" spans="1:6" x14ac:dyDescent="0.2">
      <c r="A277" s="56">
        <v>111</v>
      </c>
      <c r="B277" s="113" t="s">
        <v>155</v>
      </c>
      <c r="C277" s="4">
        <v>382</v>
      </c>
      <c r="D277" s="4" t="s">
        <v>16</v>
      </c>
      <c r="E277" s="64"/>
      <c r="F277" s="63">
        <f t="shared" si="4"/>
        <v>0</v>
      </c>
    </row>
    <row r="278" spans="1:6" x14ac:dyDescent="0.2">
      <c r="A278" s="56">
        <v>112</v>
      </c>
      <c r="B278" s="113" t="s">
        <v>156</v>
      </c>
      <c r="C278" s="4">
        <v>316</v>
      </c>
      <c r="D278" s="4" t="s">
        <v>16</v>
      </c>
      <c r="E278" s="64"/>
      <c r="F278" s="63">
        <f t="shared" si="4"/>
        <v>0</v>
      </c>
    </row>
    <row r="279" spans="1:6" x14ac:dyDescent="0.2">
      <c r="A279" s="56" t="s">
        <v>546</v>
      </c>
      <c r="B279" s="74"/>
      <c r="C279" s="4"/>
      <c r="D279" s="4"/>
      <c r="E279" s="64"/>
      <c r="F279" s="63" t="str">
        <f t="shared" si="4"/>
        <v/>
      </c>
    </row>
    <row r="280" spans="1:6" ht="31.5" x14ac:dyDescent="0.2">
      <c r="A280" s="56" t="s">
        <v>546</v>
      </c>
      <c r="B280" s="74" t="s">
        <v>799</v>
      </c>
      <c r="C280" s="4"/>
      <c r="D280" s="4"/>
      <c r="E280" s="64"/>
      <c r="F280" s="63" t="str">
        <f t="shared" si="4"/>
        <v/>
      </c>
    </row>
    <row r="281" spans="1:6" x14ac:dyDescent="0.2">
      <c r="A281" s="56" t="s">
        <v>546</v>
      </c>
      <c r="B281" s="74"/>
      <c r="C281" s="4"/>
      <c r="D281" s="4"/>
      <c r="E281" s="64"/>
      <c r="F281" s="63" t="str">
        <f t="shared" si="4"/>
        <v/>
      </c>
    </row>
    <row r="282" spans="1:6" ht="43.5" customHeight="1" x14ac:dyDescent="0.2">
      <c r="A282" s="56">
        <v>113</v>
      </c>
      <c r="B282" s="108" t="s">
        <v>797</v>
      </c>
      <c r="C282" s="4">
        <v>34</v>
      </c>
      <c r="D282" s="4" t="s">
        <v>16</v>
      </c>
      <c r="E282" s="64"/>
      <c r="F282" s="63">
        <f t="shared" si="4"/>
        <v>0</v>
      </c>
    </row>
    <row r="283" spans="1:6" x14ac:dyDescent="0.2">
      <c r="A283" s="56" t="s">
        <v>546</v>
      </c>
      <c r="B283" s="74"/>
      <c r="C283" s="4"/>
      <c r="D283" s="4"/>
      <c r="E283" s="64"/>
      <c r="F283" s="63" t="str">
        <f t="shared" si="4"/>
        <v/>
      </c>
    </row>
    <row r="284" spans="1:6" ht="21" x14ac:dyDescent="0.2">
      <c r="A284" s="56">
        <v>114</v>
      </c>
      <c r="B284" s="104" t="s">
        <v>632</v>
      </c>
      <c r="C284" s="4">
        <v>50</v>
      </c>
      <c r="D284" s="4" t="s">
        <v>4</v>
      </c>
      <c r="E284" s="64"/>
      <c r="F284" s="63">
        <f t="shared" si="4"/>
        <v>0</v>
      </c>
    </row>
    <row r="285" spans="1:6" x14ac:dyDescent="0.2">
      <c r="A285" s="56" t="s">
        <v>546</v>
      </c>
      <c r="B285" s="113"/>
      <c r="C285" s="4"/>
      <c r="D285" s="4"/>
      <c r="E285" s="64"/>
      <c r="F285" s="63" t="str">
        <f t="shared" si="4"/>
        <v/>
      </c>
    </row>
    <row r="286" spans="1:6" x14ac:dyDescent="0.2">
      <c r="A286" s="56" t="s">
        <v>546</v>
      </c>
      <c r="B286" s="103" t="s">
        <v>135</v>
      </c>
      <c r="C286" s="4"/>
      <c r="D286" s="4"/>
      <c r="E286" s="64"/>
      <c r="F286" s="63" t="str">
        <f t="shared" si="4"/>
        <v/>
      </c>
    </row>
    <row r="287" spans="1:6" x14ac:dyDescent="0.2">
      <c r="A287" s="56" t="s">
        <v>546</v>
      </c>
      <c r="B287" s="74"/>
      <c r="C287" s="4"/>
      <c r="D287" s="4"/>
      <c r="E287" s="64"/>
      <c r="F287" s="63" t="str">
        <f t="shared" si="4"/>
        <v/>
      </c>
    </row>
    <row r="288" spans="1:6" ht="42" x14ac:dyDescent="0.2">
      <c r="A288" s="56" t="s">
        <v>546</v>
      </c>
      <c r="B288" s="74" t="s">
        <v>800</v>
      </c>
      <c r="C288" s="4"/>
      <c r="D288" s="4"/>
      <c r="E288" s="64"/>
      <c r="F288" s="63" t="str">
        <f t="shared" si="4"/>
        <v/>
      </c>
    </row>
    <row r="289" spans="1:6" x14ac:dyDescent="0.2">
      <c r="A289" s="56" t="s">
        <v>546</v>
      </c>
      <c r="B289" s="74"/>
      <c r="C289" s="4"/>
      <c r="D289" s="4"/>
      <c r="E289" s="64"/>
      <c r="F289" s="63" t="str">
        <f t="shared" si="4"/>
        <v/>
      </c>
    </row>
    <row r="290" spans="1:6" x14ac:dyDescent="0.2">
      <c r="A290" s="56">
        <v>115</v>
      </c>
      <c r="B290" s="104" t="s">
        <v>96</v>
      </c>
      <c r="C290" s="4">
        <v>48</v>
      </c>
      <c r="D290" s="4" t="s">
        <v>4</v>
      </c>
      <c r="E290" s="64"/>
      <c r="F290" s="63">
        <f t="shared" si="4"/>
        <v>0</v>
      </c>
    </row>
    <row r="291" spans="1:6" x14ac:dyDescent="0.2">
      <c r="A291" s="56" t="s">
        <v>546</v>
      </c>
      <c r="B291" s="104"/>
      <c r="C291" s="4"/>
      <c r="D291" s="4"/>
      <c r="E291" s="64"/>
      <c r="F291" s="63" t="str">
        <f t="shared" si="4"/>
        <v/>
      </c>
    </row>
    <row r="292" spans="1:6" x14ac:dyDescent="0.2">
      <c r="A292" s="56">
        <v>116</v>
      </c>
      <c r="B292" s="104" t="s">
        <v>102</v>
      </c>
      <c r="C292" s="4">
        <v>19</v>
      </c>
      <c r="D292" s="4" t="s">
        <v>4</v>
      </c>
      <c r="E292" s="64"/>
      <c r="F292" s="63">
        <f t="shared" si="4"/>
        <v>0</v>
      </c>
    </row>
    <row r="293" spans="1:6" x14ac:dyDescent="0.2">
      <c r="A293" s="56" t="s">
        <v>546</v>
      </c>
      <c r="B293" s="74"/>
      <c r="C293" s="4"/>
      <c r="D293" s="4"/>
      <c r="E293" s="64"/>
      <c r="F293" s="63" t="str">
        <f t="shared" si="4"/>
        <v/>
      </c>
    </row>
    <row r="294" spans="1:6" x14ac:dyDescent="0.2">
      <c r="A294" s="56" t="s">
        <v>546</v>
      </c>
      <c r="B294" s="119" t="s">
        <v>809</v>
      </c>
      <c r="C294" s="4"/>
      <c r="D294" s="4"/>
      <c r="E294" s="64"/>
      <c r="F294" s="63" t="str">
        <f t="shared" si="4"/>
        <v/>
      </c>
    </row>
    <row r="295" spans="1:6" x14ac:dyDescent="0.2">
      <c r="A295" s="56" t="s">
        <v>546</v>
      </c>
      <c r="B295" s="74"/>
      <c r="C295" s="4"/>
      <c r="D295" s="4"/>
      <c r="E295" s="64"/>
      <c r="F295" s="63" t="str">
        <f t="shared" si="4"/>
        <v/>
      </c>
    </row>
    <row r="296" spans="1:6" x14ac:dyDescent="0.2">
      <c r="A296" s="56" t="s">
        <v>546</v>
      </c>
      <c r="B296" s="103" t="s">
        <v>98</v>
      </c>
      <c r="C296" s="4"/>
      <c r="D296" s="4"/>
      <c r="E296" s="64"/>
      <c r="F296" s="63" t="str">
        <f t="shared" si="4"/>
        <v/>
      </c>
    </row>
    <row r="297" spans="1:6" x14ac:dyDescent="0.2">
      <c r="A297" s="56" t="s">
        <v>546</v>
      </c>
      <c r="B297" s="74"/>
      <c r="C297" s="4"/>
      <c r="D297" s="4"/>
      <c r="E297" s="64"/>
      <c r="F297" s="63" t="str">
        <f t="shared" si="4"/>
        <v/>
      </c>
    </row>
    <row r="298" spans="1:6" ht="31.5" x14ac:dyDescent="0.2">
      <c r="A298" s="56" t="s">
        <v>546</v>
      </c>
      <c r="B298" s="74" t="s">
        <v>290</v>
      </c>
      <c r="C298" s="4"/>
      <c r="D298" s="4"/>
      <c r="E298" s="64"/>
      <c r="F298" s="63" t="str">
        <f t="shared" si="4"/>
        <v/>
      </c>
    </row>
    <row r="299" spans="1:6" x14ac:dyDescent="0.2">
      <c r="A299" s="56" t="s">
        <v>546</v>
      </c>
      <c r="B299" s="74"/>
      <c r="C299" s="4"/>
      <c r="D299" s="4"/>
      <c r="E299" s="64"/>
      <c r="F299" s="63" t="str">
        <f t="shared" si="4"/>
        <v/>
      </c>
    </row>
    <row r="300" spans="1:6" x14ac:dyDescent="0.2">
      <c r="A300" s="56">
        <v>117</v>
      </c>
      <c r="B300" s="104" t="s">
        <v>272</v>
      </c>
      <c r="C300" s="4">
        <v>248</v>
      </c>
      <c r="D300" s="4" t="s">
        <v>16</v>
      </c>
      <c r="E300" s="64"/>
      <c r="F300" s="63">
        <f t="shared" si="4"/>
        <v>0</v>
      </c>
    </row>
    <row r="301" spans="1:6" x14ac:dyDescent="0.2">
      <c r="A301" s="56" t="s">
        <v>546</v>
      </c>
      <c r="B301" s="104"/>
      <c r="C301" s="4"/>
      <c r="D301" s="4"/>
      <c r="E301" s="64"/>
      <c r="F301" s="63" t="str">
        <f t="shared" si="4"/>
        <v/>
      </c>
    </row>
    <row r="302" spans="1:6" x14ac:dyDescent="0.2">
      <c r="A302" s="56">
        <v>118</v>
      </c>
      <c r="B302" s="104" t="s">
        <v>271</v>
      </c>
      <c r="C302" s="4">
        <v>161</v>
      </c>
      <c r="D302" s="4" t="s">
        <v>16</v>
      </c>
      <c r="E302" s="64"/>
      <c r="F302" s="63">
        <f t="shared" si="4"/>
        <v>0</v>
      </c>
    </row>
    <row r="303" spans="1:6" x14ac:dyDescent="0.2">
      <c r="A303" s="56" t="s">
        <v>546</v>
      </c>
      <c r="B303" s="74"/>
      <c r="C303" s="4"/>
      <c r="D303" s="4"/>
      <c r="E303" s="64"/>
      <c r="F303" s="63" t="str">
        <f t="shared" si="4"/>
        <v/>
      </c>
    </row>
    <row r="304" spans="1:6" x14ac:dyDescent="0.2">
      <c r="A304" s="56" t="s">
        <v>546</v>
      </c>
      <c r="B304" s="104" t="s">
        <v>244</v>
      </c>
      <c r="C304" s="4"/>
      <c r="D304" s="4"/>
      <c r="E304" s="64"/>
      <c r="F304" s="63" t="str">
        <f t="shared" si="4"/>
        <v/>
      </c>
    </row>
    <row r="305" spans="1:6" x14ac:dyDescent="0.2">
      <c r="A305" s="56">
        <v>119</v>
      </c>
      <c r="B305" s="113" t="s">
        <v>247</v>
      </c>
      <c r="C305" s="4">
        <v>21</v>
      </c>
      <c r="D305" s="4" t="s">
        <v>3</v>
      </c>
      <c r="E305" s="64"/>
      <c r="F305" s="63">
        <f t="shared" si="4"/>
        <v>0</v>
      </c>
    </row>
    <row r="306" spans="1:6" x14ac:dyDescent="0.2">
      <c r="A306" s="56">
        <v>120</v>
      </c>
      <c r="B306" s="113" t="s">
        <v>246</v>
      </c>
      <c r="C306" s="4">
        <v>1</v>
      </c>
      <c r="D306" s="4" t="s">
        <v>3</v>
      </c>
      <c r="E306" s="64"/>
      <c r="F306" s="63">
        <f t="shared" si="4"/>
        <v>0</v>
      </c>
    </row>
    <row r="307" spans="1:6" x14ac:dyDescent="0.2">
      <c r="A307" s="56">
        <v>121</v>
      </c>
      <c r="B307" s="113" t="s">
        <v>245</v>
      </c>
      <c r="C307" s="4">
        <v>1</v>
      </c>
      <c r="D307" s="4" t="s">
        <v>3</v>
      </c>
      <c r="E307" s="64"/>
      <c r="F307" s="63">
        <f t="shared" si="4"/>
        <v>0</v>
      </c>
    </row>
    <row r="308" spans="1:6" x14ac:dyDescent="0.2">
      <c r="A308" s="56">
        <v>122</v>
      </c>
      <c r="B308" s="113" t="s">
        <v>596</v>
      </c>
      <c r="C308" s="4">
        <v>2</v>
      </c>
      <c r="D308" s="4" t="s">
        <v>3</v>
      </c>
      <c r="E308" s="64"/>
      <c r="F308" s="63">
        <f t="shared" si="4"/>
        <v>0</v>
      </c>
    </row>
    <row r="309" spans="1:6" x14ac:dyDescent="0.2">
      <c r="A309" s="56">
        <v>123</v>
      </c>
      <c r="B309" s="127" t="s">
        <v>237</v>
      </c>
      <c r="C309" s="4">
        <v>2</v>
      </c>
      <c r="D309" s="4" t="s">
        <v>3</v>
      </c>
      <c r="E309" s="64"/>
      <c r="F309" s="63">
        <f t="shared" si="4"/>
        <v>0</v>
      </c>
    </row>
    <row r="310" spans="1:6" ht="34.5" customHeight="1" x14ac:dyDescent="0.2">
      <c r="A310" s="56" t="s">
        <v>546</v>
      </c>
      <c r="B310" s="128" t="s">
        <v>801</v>
      </c>
      <c r="C310" s="4"/>
      <c r="D310" s="4"/>
      <c r="E310" s="64"/>
      <c r="F310" s="63" t="str">
        <f t="shared" si="4"/>
        <v/>
      </c>
    </row>
    <row r="311" spans="1:6" x14ac:dyDescent="0.2">
      <c r="A311" s="56" t="s">
        <v>546</v>
      </c>
      <c r="B311" s="74"/>
      <c r="C311" s="4"/>
      <c r="D311" s="4"/>
      <c r="E311" s="64"/>
      <c r="F311" s="63" t="str">
        <f t="shared" si="4"/>
        <v/>
      </c>
    </row>
    <row r="312" spans="1:6" x14ac:dyDescent="0.2">
      <c r="A312" s="56" t="s">
        <v>546</v>
      </c>
      <c r="B312" s="104" t="s">
        <v>776</v>
      </c>
      <c r="C312" s="4"/>
      <c r="D312" s="4"/>
      <c r="E312" s="64"/>
      <c r="F312" s="63" t="str">
        <f t="shared" si="4"/>
        <v/>
      </c>
    </row>
    <row r="313" spans="1:6" x14ac:dyDescent="0.2">
      <c r="A313" s="56">
        <v>124</v>
      </c>
      <c r="B313" s="113" t="s">
        <v>238</v>
      </c>
      <c r="C313" s="4">
        <v>1</v>
      </c>
      <c r="D313" s="4" t="s">
        <v>3</v>
      </c>
      <c r="E313" s="64"/>
      <c r="F313" s="63">
        <f t="shared" si="4"/>
        <v>0</v>
      </c>
    </row>
    <row r="314" spans="1:6" x14ac:dyDescent="0.2">
      <c r="A314" s="56">
        <v>125</v>
      </c>
      <c r="B314" s="113" t="s">
        <v>239</v>
      </c>
      <c r="C314" s="4">
        <v>2</v>
      </c>
      <c r="D314" s="4" t="s">
        <v>3</v>
      </c>
      <c r="E314" s="64"/>
      <c r="F314" s="63">
        <f t="shared" si="4"/>
        <v>0</v>
      </c>
    </row>
    <row r="315" spans="1:6" x14ac:dyDescent="0.2">
      <c r="A315" s="56">
        <v>126</v>
      </c>
      <c r="B315" s="113" t="s">
        <v>240</v>
      </c>
      <c r="C315" s="4">
        <v>2</v>
      </c>
      <c r="D315" s="4" t="s">
        <v>3</v>
      </c>
      <c r="E315" s="64"/>
      <c r="F315" s="63">
        <f t="shared" si="4"/>
        <v>0</v>
      </c>
    </row>
    <row r="316" spans="1:6" x14ac:dyDescent="0.2">
      <c r="A316" s="56">
        <v>127</v>
      </c>
      <c r="B316" s="113" t="s">
        <v>241</v>
      </c>
      <c r="C316" s="4">
        <v>4</v>
      </c>
      <c r="D316" s="4" t="s">
        <v>3</v>
      </c>
      <c r="E316" s="64"/>
      <c r="F316" s="63">
        <f t="shared" si="4"/>
        <v>0</v>
      </c>
    </row>
    <row r="317" spans="1:6" x14ac:dyDescent="0.2">
      <c r="A317" s="56">
        <v>128</v>
      </c>
      <c r="B317" s="113" t="s">
        <v>242</v>
      </c>
      <c r="C317" s="4">
        <v>1</v>
      </c>
      <c r="D317" s="4" t="s">
        <v>3</v>
      </c>
      <c r="E317" s="64"/>
      <c r="F317" s="63">
        <f t="shared" si="4"/>
        <v>0</v>
      </c>
    </row>
    <row r="318" spans="1:6" ht="9.75" customHeight="1" x14ac:dyDescent="0.2">
      <c r="A318" s="56">
        <v>129</v>
      </c>
      <c r="B318" s="113" t="s">
        <v>243</v>
      </c>
      <c r="C318" s="4">
        <v>9</v>
      </c>
      <c r="D318" s="4" t="s">
        <v>3</v>
      </c>
      <c r="E318" s="64"/>
      <c r="F318" s="63">
        <f t="shared" si="4"/>
        <v>0</v>
      </c>
    </row>
    <row r="319" spans="1:6" ht="9.75" customHeight="1" x14ac:dyDescent="0.2">
      <c r="A319" s="56">
        <v>130</v>
      </c>
      <c r="B319" s="113" t="s">
        <v>745</v>
      </c>
      <c r="C319" s="4">
        <v>2</v>
      </c>
      <c r="D319" s="4" t="s">
        <v>3</v>
      </c>
      <c r="E319" s="64"/>
      <c r="F319" s="63">
        <f t="shared" ref="F319:F382" si="5">IF(C319=0,"",$E319*C319)</f>
        <v>0</v>
      </c>
    </row>
    <row r="320" spans="1:6" x14ac:dyDescent="0.2">
      <c r="A320" s="56" t="s">
        <v>546</v>
      </c>
      <c r="B320" s="74"/>
      <c r="C320" s="4"/>
      <c r="D320" s="4"/>
      <c r="E320" s="64"/>
      <c r="F320" s="63" t="str">
        <f t="shared" si="5"/>
        <v/>
      </c>
    </row>
    <row r="321" spans="1:6" ht="31.5" x14ac:dyDescent="0.2">
      <c r="A321" s="56" t="s">
        <v>546</v>
      </c>
      <c r="B321" s="74" t="s">
        <v>565</v>
      </c>
      <c r="C321" s="4"/>
      <c r="D321" s="4"/>
      <c r="E321" s="64"/>
      <c r="F321" s="63" t="str">
        <f t="shared" si="5"/>
        <v/>
      </c>
    </row>
    <row r="322" spans="1:6" ht="21" x14ac:dyDescent="0.2">
      <c r="A322" s="56" t="s">
        <v>546</v>
      </c>
      <c r="B322" s="51" t="s">
        <v>564</v>
      </c>
      <c r="C322" s="4"/>
      <c r="D322" s="4"/>
      <c r="E322" s="64"/>
      <c r="F322" s="63" t="str">
        <f t="shared" si="5"/>
        <v/>
      </c>
    </row>
    <row r="323" spans="1:6" x14ac:dyDescent="0.2">
      <c r="A323" s="56" t="s">
        <v>546</v>
      </c>
      <c r="B323" s="74"/>
      <c r="C323" s="4"/>
      <c r="D323" s="4"/>
      <c r="E323" s="64"/>
      <c r="F323" s="63" t="str">
        <f t="shared" si="5"/>
        <v/>
      </c>
    </row>
    <row r="324" spans="1:6" ht="21" x14ac:dyDescent="0.2">
      <c r="A324" s="56">
        <v>131</v>
      </c>
      <c r="B324" s="104" t="s">
        <v>756</v>
      </c>
      <c r="C324" s="4">
        <v>2</v>
      </c>
      <c r="D324" s="4" t="s">
        <v>3</v>
      </c>
      <c r="E324" s="64"/>
      <c r="F324" s="63">
        <f t="shared" si="5"/>
        <v>0</v>
      </c>
    </row>
    <row r="325" spans="1:6" x14ac:dyDescent="0.2">
      <c r="A325" s="56" t="s">
        <v>546</v>
      </c>
      <c r="B325" s="169" t="s">
        <v>757</v>
      </c>
      <c r="C325" s="4"/>
      <c r="D325" s="4"/>
      <c r="E325" s="64"/>
      <c r="F325" s="63" t="str">
        <f t="shared" si="5"/>
        <v/>
      </c>
    </row>
    <row r="326" spans="1:6" x14ac:dyDescent="0.2">
      <c r="A326" s="56" t="s">
        <v>546</v>
      </c>
      <c r="B326" s="74"/>
      <c r="C326" s="4"/>
      <c r="D326" s="4"/>
      <c r="E326" s="64"/>
      <c r="F326" s="63" t="str">
        <f t="shared" si="5"/>
        <v/>
      </c>
    </row>
    <row r="327" spans="1:6" ht="21" customHeight="1" x14ac:dyDescent="0.2">
      <c r="A327" s="56">
        <v>132</v>
      </c>
      <c r="B327" s="104" t="s">
        <v>566</v>
      </c>
      <c r="C327" s="4">
        <v>1</v>
      </c>
      <c r="D327" s="4" t="s">
        <v>8</v>
      </c>
      <c r="E327" s="64"/>
      <c r="F327" s="63">
        <f t="shared" si="5"/>
        <v>0</v>
      </c>
    </row>
    <row r="328" spans="1:6" x14ac:dyDescent="0.2">
      <c r="A328" s="56" t="s">
        <v>546</v>
      </c>
      <c r="B328" s="74"/>
      <c r="C328" s="4"/>
      <c r="D328" s="4"/>
      <c r="E328" s="64"/>
      <c r="F328" s="63" t="str">
        <f t="shared" si="5"/>
        <v/>
      </c>
    </row>
    <row r="329" spans="1:6" x14ac:dyDescent="0.2">
      <c r="A329" s="56" t="s">
        <v>546</v>
      </c>
      <c r="B329" s="104" t="s">
        <v>244</v>
      </c>
      <c r="C329" s="4"/>
      <c r="D329" s="4"/>
      <c r="E329" s="64"/>
      <c r="F329" s="63" t="str">
        <f t="shared" si="5"/>
        <v/>
      </c>
    </row>
    <row r="330" spans="1:6" x14ac:dyDescent="0.2">
      <c r="A330" s="56">
        <v>133</v>
      </c>
      <c r="B330" s="113" t="s">
        <v>567</v>
      </c>
      <c r="C330" s="4">
        <v>1</v>
      </c>
      <c r="D330" s="4" t="s">
        <v>3</v>
      </c>
      <c r="E330" s="64"/>
      <c r="F330" s="63">
        <f t="shared" si="5"/>
        <v>0</v>
      </c>
    </row>
    <row r="331" spans="1:6" x14ac:dyDescent="0.2">
      <c r="A331" s="56">
        <v>134</v>
      </c>
      <c r="B331" s="113" t="s">
        <v>568</v>
      </c>
      <c r="C331" s="4">
        <v>3</v>
      </c>
      <c r="D331" s="4" t="s">
        <v>3</v>
      </c>
      <c r="E331" s="64"/>
      <c r="F331" s="63">
        <f t="shared" si="5"/>
        <v>0</v>
      </c>
    </row>
    <row r="332" spans="1:6" x14ac:dyDescent="0.2">
      <c r="A332" s="56" t="s">
        <v>546</v>
      </c>
      <c r="B332" s="74"/>
      <c r="C332" s="4"/>
      <c r="D332" s="4"/>
      <c r="E332" s="64"/>
      <c r="F332" s="63" t="str">
        <f t="shared" si="5"/>
        <v/>
      </c>
    </row>
    <row r="333" spans="1:6" ht="31.5" x14ac:dyDescent="0.2">
      <c r="A333" s="56" t="s">
        <v>546</v>
      </c>
      <c r="B333" s="32" t="s">
        <v>569</v>
      </c>
      <c r="C333" s="3"/>
      <c r="D333" s="3"/>
      <c r="E333" s="64"/>
      <c r="F333" s="68" t="str">
        <f t="shared" si="5"/>
        <v/>
      </c>
    </row>
    <row r="334" spans="1:6" x14ac:dyDescent="0.2">
      <c r="A334" s="56" t="s">
        <v>546</v>
      </c>
      <c r="B334" s="32"/>
      <c r="C334" s="157"/>
      <c r="D334" s="3"/>
      <c r="E334" s="64"/>
      <c r="F334" s="68" t="str">
        <f t="shared" si="5"/>
        <v/>
      </c>
    </row>
    <row r="335" spans="1:6" x14ac:dyDescent="0.2">
      <c r="A335" s="56">
        <v>135</v>
      </c>
      <c r="B335" s="108" t="s">
        <v>570</v>
      </c>
      <c r="C335" s="3">
        <v>1</v>
      </c>
      <c r="D335" s="3" t="s">
        <v>8</v>
      </c>
      <c r="E335" s="64"/>
      <c r="F335" s="68">
        <f t="shared" si="5"/>
        <v>0</v>
      </c>
    </row>
    <row r="336" spans="1:6" x14ac:dyDescent="0.2">
      <c r="A336" s="56" t="s">
        <v>546</v>
      </c>
      <c r="B336" s="32"/>
      <c r="C336" s="3"/>
      <c r="D336" s="3"/>
      <c r="E336" s="64"/>
      <c r="F336" s="68" t="str">
        <f t="shared" si="5"/>
        <v/>
      </c>
    </row>
    <row r="337" spans="1:6" x14ac:dyDescent="0.2">
      <c r="A337" s="56" t="s">
        <v>546</v>
      </c>
      <c r="B337" s="34" t="s">
        <v>810</v>
      </c>
      <c r="C337" s="4"/>
      <c r="D337" s="4"/>
      <c r="E337" s="64"/>
      <c r="F337" s="68" t="str">
        <f t="shared" si="5"/>
        <v/>
      </c>
    </row>
    <row r="338" spans="1:6" x14ac:dyDescent="0.2">
      <c r="A338" s="56" t="s">
        <v>546</v>
      </c>
      <c r="B338" s="32"/>
      <c r="C338" s="3"/>
      <c r="D338" s="3"/>
      <c r="E338" s="64"/>
      <c r="F338" s="68" t="str">
        <f t="shared" si="5"/>
        <v/>
      </c>
    </row>
    <row r="339" spans="1:6" x14ac:dyDescent="0.2">
      <c r="A339" s="56" t="s">
        <v>546</v>
      </c>
      <c r="B339" s="32" t="s">
        <v>551</v>
      </c>
      <c r="C339" s="3"/>
      <c r="D339" s="3"/>
      <c r="E339" s="64"/>
      <c r="F339" s="68" t="str">
        <f t="shared" si="5"/>
        <v/>
      </c>
    </row>
    <row r="340" spans="1:6" x14ac:dyDescent="0.2">
      <c r="A340" s="56" t="s">
        <v>546</v>
      </c>
      <c r="B340" s="32"/>
      <c r="C340" s="3"/>
      <c r="D340" s="3"/>
      <c r="E340" s="64"/>
      <c r="F340" s="68" t="str">
        <f t="shared" si="5"/>
        <v/>
      </c>
    </row>
    <row r="341" spans="1:6" ht="21" x14ac:dyDescent="0.2">
      <c r="A341" s="56">
        <v>136</v>
      </c>
      <c r="B341" s="108" t="s">
        <v>812</v>
      </c>
      <c r="C341" s="3">
        <v>160</v>
      </c>
      <c r="D341" s="3" t="s">
        <v>16</v>
      </c>
      <c r="E341" s="64"/>
      <c r="F341" s="68">
        <f t="shared" si="5"/>
        <v>0</v>
      </c>
    </row>
    <row r="342" spans="1:6" x14ac:dyDescent="0.2">
      <c r="A342" s="56" t="s">
        <v>546</v>
      </c>
      <c r="B342" s="32"/>
      <c r="C342" s="3"/>
      <c r="D342" s="3"/>
      <c r="E342" s="64"/>
      <c r="F342" s="68" t="str">
        <f t="shared" si="5"/>
        <v/>
      </c>
    </row>
    <row r="343" spans="1:6" ht="21" x14ac:dyDescent="0.2">
      <c r="A343" s="56">
        <v>137</v>
      </c>
      <c r="B343" s="108" t="s">
        <v>138</v>
      </c>
      <c r="C343" s="3">
        <v>41</v>
      </c>
      <c r="D343" s="3" t="s">
        <v>16</v>
      </c>
      <c r="E343" s="64"/>
      <c r="F343" s="68">
        <f t="shared" si="5"/>
        <v>0</v>
      </c>
    </row>
    <row r="344" spans="1:6" x14ac:dyDescent="0.2">
      <c r="A344" s="56" t="s">
        <v>546</v>
      </c>
      <c r="B344" s="32"/>
      <c r="C344" s="3"/>
      <c r="D344" s="3"/>
      <c r="E344" s="64"/>
      <c r="F344" s="68" t="str">
        <f t="shared" si="5"/>
        <v/>
      </c>
    </row>
    <row r="345" spans="1:6" x14ac:dyDescent="0.2">
      <c r="A345" s="56">
        <v>138</v>
      </c>
      <c r="B345" s="171" t="s">
        <v>630</v>
      </c>
      <c r="C345" s="3">
        <v>2</v>
      </c>
      <c r="D345" s="3" t="s">
        <v>3</v>
      </c>
      <c r="E345" s="64"/>
      <c r="F345" s="68">
        <f t="shared" si="5"/>
        <v>0</v>
      </c>
    </row>
    <row r="346" spans="1:6" x14ac:dyDescent="0.2">
      <c r="A346" s="56" t="s">
        <v>546</v>
      </c>
      <c r="B346" s="32"/>
      <c r="C346" s="3"/>
      <c r="D346" s="3"/>
      <c r="E346" s="64"/>
      <c r="F346" s="68" t="str">
        <f t="shared" si="5"/>
        <v/>
      </c>
    </row>
    <row r="347" spans="1:6" x14ac:dyDescent="0.2">
      <c r="A347" s="56" t="s">
        <v>546</v>
      </c>
      <c r="B347" s="32" t="s">
        <v>552</v>
      </c>
      <c r="C347" s="3"/>
      <c r="D347" s="3"/>
      <c r="E347" s="64"/>
      <c r="F347" s="68" t="str">
        <f t="shared" si="5"/>
        <v/>
      </c>
    </row>
    <row r="348" spans="1:6" x14ac:dyDescent="0.2">
      <c r="A348" s="56" t="s">
        <v>546</v>
      </c>
      <c r="B348" s="32"/>
      <c r="C348" s="3"/>
      <c r="D348" s="3"/>
      <c r="E348" s="64"/>
      <c r="F348" s="68" t="str">
        <f t="shared" si="5"/>
        <v/>
      </c>
    </row>
    <row r="349" spans="1:6" ht="21" x14ac:dyDescent="0.2">
      <c r="A349" s="56">
        <v>139</v>
      </c>
      <c r="B349" s="108" t="s">
        <v>813</v>
      </c>
      <c r="C349" s="3">
        <v>126</v>
      </c>
      <c r="D349" s="3" t="s">
        <v>16</v>
      </c>
      <c r="E349" s="64"/>
      <c r="F349" s="68">
        <f t="shared" si="5"/>
        <v>0</v>
      </c>
    </row>
    <row r="350" spans="1:6" x14ac:dyDescent="0.2">
      <c r="A350" s="56" t="s">
        <v>546</v>
      </c>
      <c r="B350" s="32"/>
      <c r="C350" s="3"/>
      <c r="D350" s="3"/>
      <c r="E350" s="64"/>
      <c r="F350" s="68" t="str">
        <f t="shared" si="5"/>
        <v/>
      </c>
    </row>
    <row r="351" spans="1:6" ht="21" x14ac:dyDescent="0.2">
      <c r="A351" s="56">
        <v>140</v>
      </c>
      <c r="B351" s="126" t="s">
        <v>896</v>
      </c>
      <c r="C351" s="3">
        <v>2</v>
      </c>
      <c r="D351" s="3" t="s">
        <v>3</v>
      </c>
      <c r="E351" s="64"/>
      <c r="F351" s="68">
        <f t="shared" si="5"/>
        <v>0</v>
      </c>
    </row>
    <row r="352" spans="1:6" x14ac:dyDescent="0.2">
      <c r="A352" s="56" t="s">
        <v>546</v>
      </c>
      <c r="B352" s="32"/>
      <c r="C352" s="3"/>
      <c r="D352" s="3"/>
      <c r="E352" s="64"/>
      <c r="F352" s="68" t="str">
        <f t="shared" si="5"/>
        <v/>
      </c>
    </row>
    <row r="353" spans="1:6" x14ac:dyDescent="0.2">
      <c r="A353" s="56">
        <v>141</v>
      </c>
      <c r="B353" s="108" t="s">
        <v>161</v>
      </c>
      <c r="C353" s="3">
        <v>126</v>
      </c>
      <c r="D353" s="3" t="s">
        <v>16</v>
      </c>
      <c r="E353" s="64"/>
      <c r="F353" s="68">
        <f t="shared" si="5"/>
        <v>0</v>
      </c>
    </row>
    <row r="354" spans="1:6" x14ac:dyDescent="0.2">
      <c r="A354" s="56" t="s">
        <v>546</v>
      </c>
      <c r="B354" s="32"/>
      <c r="C354" s="3"/>
      <c r="D354" s="3"/>
      <c r="E354" s="64"/>
      <c r="F354" s="68" t="str">
        <f t="shared" si="5"/>
        <v/>
      </c>
    </row>
    <row r="355" spans="1:6" x14ac:dyDescent="0.2">
      <c r="A355" s="56">
        <v>142</v>
      </c>
      <c r="B355" s="108" t="s">
        <v>162</v>
      </c>
      <c r="C355" s="3">
        <v>126</v>
      </c>
      <c r="D355" s="3" t="s">
        <v>16</v>
      </c>
      <c r="E355" s="64"/>
      <c r="F355" s="68">
        <f t="shared" si="5"/>
        <v>0</v>
      </c>
    </row>
    <row r="356" spans="1:6" x14ac:dyDescent="0.2">
      <c r="A356" s="56" t="s">
        <v>546</v>
      </c>
      <c r="B356" s="32"/>
      <c r="C356" s="3"/>
      <c r="D356" s="3"/>
      <c r="E356" s="64"/>
      <c r="F356" s="68" t="str">
        <f t="shared" si="5"/>
        <v/>
      </c>
    </row>
    <row r="357" spans="1:6" x14ac:dyDescent="0.2">
      <c r="A357" s="56" t="s">
        <v>546</v>
      </c>
      <c r="B357" s="34" t="s">
        <v>811</v>
      </c>
      <c r="C357" s="3"/>
      <c r="D357" s="3"/>
      <c r="E357" s="64"/>
      <c r="F357" s="68" t="str">
        <f t="shared" si="5"/>
        <v/>
      </c>
    </row>
    <row r="358" spans="1:6" x14ac:dyDescent="0.2">
      <c r="A358" s="56" t="s">
        <v>546</v>
      </c>
      <c r="B358" s="32"/>
      <c r="C358" s="3"/>
      <c r="D358" s="3"/>
      <c r="E358" s="64"/>
      <c r="F358" s="68" t="str">
        <f t="shared" si="5"/>
        <v/>
      </c>
    </row>
    <row r="359" spans="1:6" x14ac:dyDescent="0.2">
      <c r="A359" s="56" t="s">
        <v>546</v>
      </c>
      <c r="B359" s="160" t="s">
        <v>163</v>
      </c>
      <c r="C359" s="3"/>
      <c r="D359" s="3"/>
      <c r="E359" s="64"/>
      <c r="F359" s="68" t="str">
        <f t="shared" si="5"/>
        <v/>
      </c>
    </row>
    <row r="360" spans="1:6" x14ac:dyDescent="0.2">
      <c r="A360" s="56" t="s">
        <v>546</v>
      </c>
      <c r="B360" s="32"/>
      <c r="C360" s="3"/>
      <c r="D360" s="3"/>
      <c r="E360" s="64"/>
      <c r="F360" s="68" t="str">
        <f t="shared" si="5"/>
        <v/>
      </c>
    </row>
    <row r="361" spans="1:6" ht="31.5" x14ac:dyDescent="0.2">
      <c r="A361" s="56">
        <v>143</v>
      </c>
      <c r="B361" s="108" t="s">
        <v>571</v>
      </c>
      <c r="C361" s="3">
        <v>1</v>
      </c>
      <c r="D361" s="3" t="s">
        <v>8</v>
      </c>
      <c r="E361" s="64"/>
      <c r="F361" s="68">
        <f t="shared" si="5"/>
        <v>0</v>
      </c>
    </row>
    <row r="362" spans="1:6" x14ac:dyDescent="0.2">
      <c r="A362" s="56" t="s">
        <v>546</v>
      </c>
      <c r="B362" s="108"/>
      <c r="C362" s="3"/>
      <c r="D362" s="3"/>
      <c r="E362" s="64"/>
      <c r="F362" s="68" t="str">
        <f t="shared" si="5"/>
        <v/>
      </c>
    </row>
    <row r="363" spans="1:6" ht="21" x14ac:dyDescent="0.2">
      <c r="A363" s="56">
        <v>144</v>
      </c>
      <c r="B363" s="108" t="s">
        <v>574</v>
      </c>
      <c r="C363" s="3">
        <v>1</v>
      </c>
      <c r="D363" s="3" t="s">
        <v>8</v>
      </c>
      <c r="E363" s="64"/>
      <c r="F363" s="68">
        <f t="shared" si="5"/>
        <v>0</v>
      </c>
    </row>
    <row r="364" spans="1:6" x14ac:dyDescent="0.2">
      <c r="A364" s="56" t="s">
        <v>546</v>
      </c>
      <c r="B364" s="108"/>
      <c r="C364" s="3"/>
      <c r="D364" s="3"/>
      <c r="E364" s="64"/>
      <c r="F364" s="68" t="str">
        <f t="shared" si="5"/>
        <v/>
      </c>
    </row>
    <row r="365" spans="1:6" x14ac:dyDescent="0.2">
      <c r="A365" s="56">
        <v>145</v>
      </c>
      <c r="B365" s="108" t="s">
        <v>147</v>
      </c>
      <c r="C365" s="3">
        <f>SUM('3 Superstructure'!C341,'3 Superstructure'!C343)</f>
        <v>201</v>
      </c>
      <c r="D365" s="3" t="s">
        <v>16</v>
      </c>
      <c r="E365" s="64"/>
      <c r="F365" s="68">
        <f t="shared" si="5"/>
        <v>0</v>
      </c>
    </row>
    <row r="366" spans="1:6" x14ac:dyDescent="0.2">
      <c r="A366" s="56" t="s">
        <v>546</v>
      </c>
      <c r="B366" s="32"/>
      <c r="C366" s="3"/>
      <c r="D366" s="3"/>
      <c r="E366" s="64"/>
      <c r="F366" s="68" t="str">
        <f t="shared" si="5"/>
        <v/>
      </c>
    </row>
    <row r="367" spans="1:6" x14ac:dyDescent="0.2">
      <c r="A367" s="56">
        <v>146</v>
      </c>
      <c r="B367" s="108" t="s">
        <v>148</v>
      </c>
      <c r="C367" s="3">
        <f>'3 Superstructure'!C349</f>
        <v>126</v>
      </c>
      <c r="D367" s="3" t="s">
        <v>16</v>
      </c>
      <c r="E367" s="64"/>
      <c r="F367" s="68">
        <f t="shared" si="5"/>
        <v>0</v>
      </c>
    </row>
    <row r="368" spans="1:6" x14ac:dyDescent="0.2">
      <c r="A368" s="56" t="s">
        <v>546</v>
      </c>
      <c r="B368" s="32"/>
      <c r="C368" s="3"/>
      <c r="D368" s="3"/>
      <c r="E368" s="64"/>
      <c r="F368" s="68" t="str">
        <f t="shared" si="5"/>
        <v/>
      </c>
    </row>
    <row r="369" spans="1:6" x14ac:dyDescent="0.2">
      <c r="A369" s="56" t="s">
        <v>546</v>
      </c>
      <c r="B369" s="103" t="s">
        <v>108</v>
      </c>
      <c r="C369" s="4"/>
      <c r="D369" s="4"/>
      <c r="E369" s="64"/>
      <c r="F369" s="63" t="str">
        <f t="shared" si="5"/>
        <v/>
      </c>
    </row>
    <row r="370" spans="1:6" x14ac:dyDescent="0.2">
      <c r="A370" s="56" t="s">
        <v>546</v>
      </c>
      <c r="B370" s="74"/>
      <c r="C370" s="4"/>
      <c r="D370" s="4"/>
      <c r="E370" s="64"/>
      <c r="F370" s="63" t="str">
        <f t="shared" si="5"/>
        <v/>
      </c>
    </row>
    <row r="371" spans="1:6" x14ac:dyDescent="0.2">
      <c r="A371" s="56" t="s">
        <v>546</v>
      </c>
      <c r="B371" s="103" t="s">
        <v>171</v>
      </c>
      <c r="C371" s="4"/>
      <c r="D371" s="4"/>
      <c r="E371" s="64"/>
      <c r="F371" s="63" t="str">
        <f t="shared" si="5"/>
        <v/>
      </c>
    </row>
    <row r="372" spans="1:6" x14ac:dyDescent="0.2">
      <c r="A372" s="56" t="s">
        <v>546</v>
      </c>
      <c r="B372" s="74"/>
      <c r="C372" s="4"/>
      <c r="D372" s="4"/>
      <c r="E372" s="64"/>
      <c r="F372" s="63" t="str">
        <f t="shared" si="5"/>
        <v/>
      </c>
    </row>
    <row r="373" spans="1:6" ht="21" x14ac:dyDescent="0.2">
      <c r="A373" s="56" t="s">
        <v>546</v>
      </c>
      <c r="B373" s="74" t="s">
        <v>188</v>
      </c>
      <c r="C373" s="4"/>
      <c r="D373" s="4"/>
      <c r="E373" s="64"/>
      <c r="F373" s="63" t="str">
        <f t="shared" si="5"/>
        <v/>
      </c>
    </row>
    <row r="374" spans="1:6" x14ac:dyDescent="0.2">
      <c r="A374" s="56" t="s">
        <v>546</v>
      </c>
      <c r="B374" s="74"/>
      <c r="C374" s="4"/>
      <c r="D374" s="4"/>
      <c r="E374" s="64"/>
      <c r="F374" s="63" t="str">
        <f t="shared" si="5"/>
        <v/>
      </c>
    </row>
    <row r="375" spans="1:6" ht="31.5" x14ac:dyDescent="0.2">
      <c r="A375" s="56">
        <v>147</v>
      </c>
      <c r="B375" s="104" t="s">
        <v>174</v>
      </c>
      <c r="C375" s="4">
        <v>1</v>
      </c>
      <c r="D375" s="4" t="s">
        <v>8</v>
      </c>
      <c r="E375" s="64"/>
      <c r="F375" s="63">
        <f t="shared" si="5"/>
        <v>0</v>
      </c>
    </row>
    <row r="376" spans="1:6" x14ac:dyDescent="0.2">
      <c r="A376" s="56" t="s">
        <v>546</v>
      </c>
      <c r="B376" s="74"/>
      <c r="C376" s="4"/>
      <c r="D376" s="4"/>
      <c r="E376" s="64"/>
      <c r="F376" s="63" t="str">
        <f t="shared" si="5"/>
        <v/>
      </c>
    </row>
    <row r="377" spans="1:6" ht="21" x14ac:dyDescent="0.2">
      <c r="A377" s="56">
        <v>148</v>
      </c>
      <c r="B377" s="104" t="s">
        <v>802</v>
      </c>
      <c r="C377" s="4">
        <v>1</v>
      </c>
      <c r="D377" s="4" t="s">
        <v>8</v>
      </c>
      <c r="E377" s="64">
        <v>10135.4</v>
      </c>
      <c r="F377" s="63">
        <f t="shared" si="5"/>
        <v>10135.4</v>
      </c>
    </row>
    <row r="378" spans="1:6" ht="21" x14ac:dyDescent="0.2">
      <c r="A378" s="56" t="s">
        <v>546</v>
      </c>
      <c r="B378" s="169" t="s">
        <v>755</v>
      </c>
      <c r="C378" s="4"/>
      <c r="D378" s="4"/>
      <c r="E378" s="64"/>
      <c r="F378" s="63" t="str">
        <f t="shared" si="5"/>
        <v/>
      </c>
    </row>
    <row r="379" spans="1:6" x14ac:dyDescent="0.2">
      <c r="A379" s="56" t="s">
        <v>546</v>
      </c>
      <c r="B379" s="74"/>
      <c r="C379" s="4"/>
      <c r="D379" s="4"/>
      <c r="E379" s="64"/>
      <c r="F379" s="63" t="str">
        <f t="shared" si="5"/>
        <v/>
      </c>
    </row>
    <row r="380" spans="1:6" x14ac:dyDescent="0.2">
      <c r="A380" s="56">
        <v>149</v>
      </c>
      <c r="B380" s="113" t="s">
        <v>175</v>
      </c>
      <c r="C380" s="4">
        <v>1</v>
      </c>
      <c r="D380" s="4" t="s">
        <v>8</v>
      </c>
      <c r="E380" s="64">
        <v>1000</v>
      </c>
      <c r="F380" s="63">
        <f t="shared" si="5"/>
        <v>1000</v>
      </c>
    </row>
    <row r="381" spans="1:6" x14ac:dyDescent="0.2">
      <c r="A381" s="56" t="s">
        <v>546</v>
      </c>
      <c r="B381" s="74"/>
      <c r="C381" s="4"/>
      <c r="D381" s="4"/>
      <c r="E381" s="64"/>
      <c r="F381" s="63" t="str">
        <f t="shared" si="5"/>
        <v/>
      </c>
    </row>
    <row r="382" spans="1:6" x14ac:dyDescent="0.2">
      <c r="A382" s="56">
        <v>150</v>
      </c>
      <c r="B382" s="104" t="s">
        <v>189</v>
      </c>
      <c r="C382" s="4">
        <v>1</v>
      </c>
      <c r="D382" s="4" t="s">
        <v>8</v>
      </c>
      <c r="E382" s="64"/>
      <c r="F382" s="63">
        <f t="shared" si="5"/>
        <v>0</v>
      </c>
    </row>
    <row r="383" spans="1:6" x14ac:dyDescent="0.2">
      <c r="A383" s="56" t="s">
        <v>546</v>
      </c>
      <c r="B383" s="74"/>
      <c r="C383" s="4"/>
      <c r="D383" s="4"/>
      <c r="E383" s="64"/>
      <c r="F383" s="63" t="str">
        <f t="shared" ref="F383:F446" si="6">IF(C383=0,"",$E383*C383)</f>
        <v/>
      </c>
    </row>
    <row r="384" spans="1:6" x14ac:dyDescent="0.2">
      <c r="A384" s="56">
        <v>151</v>
      </c>
      <c r="B384" s="145" t="s">
        <v>510</v>
      </c>
      <c r="C384" s="177"/>
      <c r="D384" s="4" t="str">
        <f>IF(C384&lt;&gt;0,"","%")</f>
        <v>%</v>
      </c>
      <c r="E384" s="64">
        <f>SUM(F377:F381)</f>
        <v>11135.4</v>
      </c>
      <c r="F384" s="63" t="str">
        <f t="shared" si="6"/>
        <v/>
      </c>
    </row>
    <row r="385" spans="1:6" x14ac:dyDescent="0.2">
      <c r="A385" s="56" t="s">
        <v>546</v>
      </c>
      <c r="B385" s="74"/>
      <c r="C385" s="4"/>
      <c r="D385" s="4"/>
      <c r="E385" s="64"/>
      <c r="F385" s="63" t="str">
        <f t="shared" si="6"/>
        <v/>
      </c>
    </row>
    <row r="386" spans="1:6" ht="21" x14ac:dyDescent="0.2">
      <c r="A386" s="56" t="s">
        <v>546</v>
      </c>
      <c r="B386" s="74" t="s">
        <v>190</v>
      </c>
      <c r="C386" s="4"/>
      <c r="D386" s="4"/>
      <c r="E386" s="64"/>
      <c r="F386" s="63" t="str">
        <f t="shared" si="6"/>
        <v/>
      </c>
    </row>
    <row r="387" spans="1:6" x14ac:dyDescent="0.2">
      <c r="A387" s="56" t="s">
        <v>546</v>
      </c>
      <c r="B387" s="74"/>
      <c r="C387" s="4"/>
      <c r="D387" s="4"/>
      <c r="E387" s="64"/>
      <c r="F387" s="63" t="str">
        <f t="shared" si="6"/>
        <v/>
      </c>
    </row>
    <row r="388" spans="1:6" x14ac:dyDescent="0.2">
      <c r="A388" s="56" t="s">
        <v>546</v>
      </c>
      <c r="B388" s="104" t="s">
        <v>895</v>
      </c>
      <c r="C388" s="4"/>
      <c r="D388" s="4"/>
      <c r="E388" s="64"/>
      <c r="F388" s="63" t="str">
        <f t="shared" si="6"/>
        <v/>
      </c>
    </row>
    <row r="389" spans="1:6" x14ac:dyDescent="0.2">
      <c r="A389" s="56">
        <v>152</v>
      </c>
      <c r="B389" s="113" t="s">
        <v>501</v>
      </c>
      <c r="C389" s="4">
        <v>3</v>
      </c>
      <c r="D389" s="4" t="s">
        <v>3</v>
      </c>
      <c r="E389" s="64"/>
      <c r="F389" s="63">
        <f t="shared" si="6"/>
        <v>0</v>
      </c>
    </row>
    <row r="390" spans="1:6" x14ac:dyDescent="0.2">
      <c r="A390" s="56" t="s">
        <v>546</v>
      </c>
      <c r="B390" s="104"/>
      <c r="C390" s="4"/>
      <c r="D390" s="4"/>
      <c r="E390" s="64"/>
      <c r="F390" s="63" t="str">
        <f t="shared" si="6"/>
        <v/>
      </c>
    </row>
    <row r="391" spans="1:6" x14ac:dyDescent="0.2">
      <c r="A391" s="56" t="s">
        <v>546</v>
      </c>
      <c r="B391" s="104" t="s">
        <v>502</v>
      </c>
      <c r="C391" s="4"/>
      <c r="D391" s="4"/>
      <c r="E391" s="64"/>
      <c r="F391" s="63" t="str">
        <f t="shared" si="6"/>
        <v/>
      </c>
    </row>
    <row r="392" spans="1:6" x14ac:dyDescent="0.2">
      <c r="A392" s="56">
        <v>153</v>
      </c>
      <c r="B392" s="113" t="s">
        <v>196</v>
      </c>
      <c r="C392" s="4">
        <v>5</v>
      </c>
      <c r="D392" s="4" t="s">
        <v>3</v>
      </c>
      <c r="E392" s="64"/>
      <c r="F392" s="63">
        <f t="shared" si="6"/>
        <v>0</v>
      </c>
    </row>
    <row r="393" spans="1:6" x14ac:dyDescent="0.2">
      <c r="A393" s="56" t="s">
        <v>546</v>
      </c>
      <c r="B393" s="104"/>
      <c r="C393" s="4"/>
      <c r="D393" s="4"/>
      <c r="E393" s="64"/>
      <c r="F393" s="63" t="str">
        <f t="shared" si="6"/>
        <v/>
      </c>
    </row>
    <row r="394" spans="1:6" x14ac:dyDescent="0.2">
      <c r="A394" s="56" t="s">
        <v>546</v>
      </c>
      <c r="B394" s="145" t="s">
        <v>503</v>
      </c>
      <c r="C394" s="4"/>
      <c r="D394" s="4"/>
      <c r="E394" s="64"/>
      <c r="F394" s="63" t="str">
        <f t="shared" si="6"/>
        <v/>
      </c>
    </row>
    <row r="395" spans="1:6" x14ac:dyDescent="0.2">
      <c r="A395" s="56">
        <v>154</v>
      </c>
      <c r="B395" s="113" t="s">
        <v>196</v>
      </c>
      <c r="C395" s="4">
        <v>5</v>
      </c>
      <c r="D395" s="4" t="s">
        <v>3</v>
      </c>
      <c r="E395" s="64"/>
      <c r="F395" s="63">
        <f t="shared" si="6"/>
        <v>0</v>
      </c>
    </row>
    <row r="396" spans="1:6" x14ac:dyDescent="0.2">
      <c r="A396" s="56" t="s">
        <v>546</v>
      </c>
      <c r="B396" s="104"/>
      <c r="C396" s="4"/>
      <c r="D396" s="4"/>
      <c r="E396" s="64"/>
      <c r="F396" s="63" t="str">
        <f t="shared" si="6"/>
        <v/>
      </c>
    </row>
    <row r="397" spans="1:6" x14ac:dyDescent="0.2">
      <c r="A397" s="56" t="s">
        <v>546</v>
      </c>
      <c r="B397" s="104" t="s">
        <v>504</v>
      </c>
      <c r="C397" s="4"/>
      <c r="D397" s="4"/>
      <c r="E397" s="64"/>
      <c r="F397" s="63" t="str">
        <f t="shared" si="6"/>
        <v/>
      </c>
    </row>
    <row r="398" spans="1:6" x14ac:dyDescent="0.2">
      <c r="A398" s="56">
        <v>155</v>
      </c>
      <c r="B398" s="113" t="s">
        <v>197</v>
      </c>
      <c r="C398" s="4">
        <v>2</v>
      </c>
      <c r="D398" s="4" t="s">
        <v>3</v>
      </c>
      <c r="E398" s="64"/>
      <c r="F398" s="63">
        <f t="shared" si="6"/>
        <v>0</v>
      </c>
    </row>
    <row r="399" spans="1:6" x14ac:dyDescent="0.2">
      <c r="A399" s="56" t="s">
        <v>546</v>
      </c>
      <c r="B399" s="104"/>
      <c r="C399" s="4"/>
      <c r="D399" s="4"/>
      <c r="E399" s="64"/>
      <c r="F399" s="63" t="str">
        <f t="shared" si="6"/>
        <v/>
      </c>
    </row>
    <row r="400" spans="1:6" x14ac:dyDescent="0.2">
      <c r="A400" s="56" t="s">
        <v>546</v>
      </c>
      <c r="B400" s="104" t="s">
        <v>505</v>
      </c>
      <c r="C400" s="4"/>
      <c r="D400" s="4"/>
      <c r="E400" s="64"/>
      <c r="F400" s="63" t="str">
        <f t="shared" si="6"/>
        <v/>
      </c>
    </row>
    <row r="401" spans="1:6" x14ac:dyDescent="0.2">
      <c r="A401" s="56">
        <v>156</v>
      </c>
      <c r="B401" s="113" t="s">
        <v>198</v>
      </c>
      <c r="C401" s="4">
        <v>2</v>
      </c>
      <c r="D401" s="4" t="s">
        <v>3</v>
      </c>
      <c r="E401" s="64"/>
      <c r="F401" s="63">
        <f t="shared" si="6"/>
        <v>0</v>
      </c>
    </row>
    <row r="402" spans="1:6" x14ac:dyDescent="0.2">
      <c r="A402" s="56" t="s">
        <v>546</v>
      </c>
      <c r="B402" s="104"/>
      <c r="C402" s="4"/>
      <c r="D402" s="4"/>
      <c r="E402" s="64"/>
      <c r="F402" s="63" t="str">
        <f t="shared" si="6"/>
        <v/>
      </c>
    </row>
    <row r="403" spans="1:6" x14ac:dyDescent="0.2">
      <c r="A403" s="56" t="s">
        <v>546</v>
      </c>
      <c r="B403" s="104" t="s">
        <v>506</v>
      </c>
      <c r="C403" s="4"/>
      <c r="D403" s="4"/>
      <c r="E403" s="64"/>
      <c r="F403" s="63" t="str">
        <f t="shared" si="6"/>
        <v/>
      </c>
    </row>
    <row r="404" spans="1:6" x14ac:dyDescent="0.2">
      <c r="A404" s="56">
        <v>157</v>
      </c>
      <c r="B404" s="113" t="s">
        <v>508</v>
      </c>
      <c r="C404" s="4">
        <v>2</v>
      </c>
      <c r="D404" s="4" t="s">
        <v>3</v>
      </c>
      <c r="E404" s="64"/>
      <c r="F404" s="63">
        <f t="shared" si="6"/>
        <v>0</v>
      </c>
    </row>
    <row r="405" spans="1:6" x14ac:dyDescent="0.2">
      <c r="A405" s="56" t="s">
        <v>546</v>
      </c>
      <c r="B405" s="104"/>
      <c r="C405" s="4"/>
      <c r="D405" s="4"/>
      <c r="E405" s="64"/>
      <c r="F405" s="63" t="str">
        <f t="shared" si="6"/>
        <v/>
      </c>
    </row>
    <row r="406" spans="1:6" x14ac:dyDescent="0.2">
      <c r="A406" s="56" t="s">
        <v>546</v>
      </c>
      <c r="B406" s="104" t="s">
        <v>507</v>
      </c>
      <c r="C406" s="4"/>
      <c r="D406" s="4"/>
      <c r="E406" s="64"/>
      <c r="F406" s="63" t="str">
        <f t="shared" si="6"/>
        <v/>
      </c>
    </row>
    <row r="407" spans="1:6" x14ac:dyDescent="0.2">
      <c r="A407" s="56">
        <v>158</v>
      </c>
      <c r="B407" s="113" t="s">
        <v>199</v>
      </c>
      <c r="C407" s="4">
        <v>1</v>
      </c>
      <c r="D407" s="4" t="s">
        <v>3</v>
      </c>
      <c r="E407" s="64"/>
      <c r="F407" s="63">
        <f t="shared" si="6"/>
        <v>0</v>
      </c>
    </row>
    <row r="408" spans="1:6" x14ac:dyDescent="0.2">
      <c r="A408" s="56" t="s">
        <v>546</v>
      </c>
      <c r="B408" s="104"/>
      <c r="C408" s="4"/>
      <c r="D408" s="4"/>
      <c r="E408" s="64"/>
      <c r="F408" s="63" t="str">
        <f t="shared" si="6"/>
        <v/>
      </c>
    </row>
    <row r="409" spans="1:6" x14ac:dyDescent="0.2">
      <c r="A409" s="56" t="s">
        <v>546</v>
      </c>
      <c r="B409" s="103" t="s">
        <v>172</v>
      </c>
      <c r="C409" s="4"/>
      <c r="D409" s="4"/>
      <c r="E409" s="64"/>
      <c r="F409" s="63" t="str">
        <f t="shared" si="6"/>
        <v/>
      </c>
    </row>
    <row r="410" spans="1:6" x14ac:dyDescent="0.2">
      <c r="A410" s="56" t="s">
        <v>546</v>
      </c>
      <c r="B410" s="74"/>
      <c r="C410" s="4"/>
      <c r="D410" s="4"/>
      <c r="E410" s="64"/>
      <c r="F410" s="63" t="str">
        <f t="shared" si="6"/>
        <v/>
      </c>
    </row>
    <row r="411" spans="1:6" ht="21" x14ac:dyDescent="0.2">
      <c r="A411" s="56" t="s">
        <v>546</v>
      </c>
      <c r="B411" s="74" t="s">
        <v>173</v>
      </c>
      <c r="C411" s="4"/>
      <c r="D411" s="4"/>
      <c r="E411" s="64"/>
      <c r="F411" s="63" t="str">
        <f t="shared" si="6"/>
        <v/>
      </c>
    </row>
    <row r="412" spans="1:6" x14ac:dyDescent="0.2">
      <c r="A412" s="56" t="s">
        <v>546</v>
      </c>
      <c r="B412" s="74"/>
      <c r="C412" s="4"/>
      <c r="D412" s="4"/>
      <c r="E412" s="64"/>
      <c r="F412" s="63" t="str">
        <f t="shared" si="6"/>
        <v/>
      </c>
    </row>
    <row r="413" spans="1:6" ht="31.5" x14ac:dyDescent="0.2">
      <c r="A413" s="56">
        <v>159</v>
      </c>
      <c r="B413" s="104" t="s">
        <v>174</v>
      </c>
      <c r="C413" s="4">
        <v>1</v>
      </c>
      <c r="D413" s="4" t="s">
        <v>8</v>
      </c>
      <c r="E413" s="64"/>
      <c r="F413" s="63">
        <f t="shared" si="6"/>
        <v>0</v>
      </c>
    </row>
    <row r="414" spans="1:6" x14ac:dyDescent="0.2">
      <c r="A414" s="56" t="s">
        <v>546</v>
      </c>
      <c r="B414" s="74"/>
      <c r="C414" s="4"/>
      <c r="D414" s="4"/>
      <c r="E414" s="64"/>
      <c r="F414" s="63" t="str">
        <f t="shared" si="6"/>
        <v/>
      </c>
    </row>
    <row r="415" spans="1:6" x14ac:dyDescent="0.2">
      <c r="A415" s="56">
        <v>160</v>
      </c>
      <c r="B415" s="104" t="s">
        <v>509</v>
      </c>
      <c r="C415" s="4">
        <v>1</v>
      </c>
      <c r="D415" s="4" t="s">
        <v>8</v>
      </c>
      <c r="E415" s="64">
        <v>4992.46</v>
      </c>
      <c r="F415" s="63">
        <f t="shared" si="6"/>
        <v>4992.46</v>
      </c>
    </row>
    <row r="416" spans="1:6" x14ac:dyDescent="0.2">
      <c r="A416" s="56" t="s">
        <v>546</v>
      </c>
      <c r="B416" s="74"/>
      <c r="C416" s="4"/>
      <c r="D416" s="4"/>
      <c r="E416" s="64"/>
      <c r="F416" s="63" t="str">
        <f t="shared" si="6"/>
        <v/>
      </c>
    </row>
    <row r="417" spans="1:6" x14ac:dyDescent="0.2">
      <c r="A417" s="56">
        <v>161</v>
      </c>
      <c r="B417" s="113" t="s">
        <v>175</v>
      </c>
      <c r="C417" s="4">
        <v>1</v>
      </c>
      <c r="D417" s="4" t="s">
        <v>8</v>
      </c>
      <c r="E417" s="64">
        <v>500</v>
      </c>
      <c r="F417" s="63">
        <f t="shared" si="6"/>
        <v>500</v>
      </c>
    </row>
    <row r="418" spans="1:6" x14ac:dyDescent="0.2">
      <c r="A418" s="56" t="s">
        <v>546</v>
      </c>
      <c r="B418" s="74"/>
      <c r="C418" s="4"/>
      <c r="D418" s="4"/>
      <c r="E418" s="64"/>
      <c r="F418" s="63" t="str">
        <f t="shared" si="6"/>
        <v/>
      </c>
    </row>
    <row r="419" spans="1:6" x14ac:dyDescent="0.2">
      <c r="A419" s="56">
        <v>162</v>
      </c>
      <c r="B419" s="145" t="s">
        <v>510</v>
      </c>
      <c r="C419" s="177"/>
      <c r="D419" s="4" t="str">
        <f>IF(C419&lt;&gt;0,"","%")</f>
        <v>%</v>
      </c>
      <c r="E419" s="64">
        <f>SUM(F415:F418)</f>
        <v>5492.46</v>
      </c>
      <c r="F419" s="63" t="str">
        <f t="shared" si="6"/>
        <v/>
      </c>
    </row>
    <row r="420" spans="1:6" x14ac:dyDescent="0.2">
      <c r="A420" s="56" t="s">
        <v>546</v>
      </c>
      <c r="B420" s="74"/>
      <c r="C420" s="4"/>
      <c r="D420" s="4"/>
      <c r="E420" s="64"/>
      <c r="F420" s="63" t="str">
        <f t="shared" si="6"/>
        <v/>
      </c>
    </row>
    <row r="421" spans="1:6" ht="21" x14ac:dyDescent="0.2">
      <c r="A421" s="56" t="s">
        <v>546</v>
      </c>
      <c r="B421" s="74" t="s">
        <v>187</v>
      </c>
      <c r="C421" s="4"/>
      <c r="D421" s="4"/>
      <c r="E421" s="64"/>
      <c r="F421" s="63" t="str">
        <f t="shared" si="6"/>
        <v/>
      </c>
    </row>
    <row r="422" spans="1:6" x14ac:dyDescent="0.2">
      <c r="A422" s="56" t="s">
        <v>546</v>
      </c>
      <c r="B422" s="74"/>
      <c r="C422" s="4"/>
      <c r="D422" s="4"/>
      <c r="E422" s="64"/>
      <c r="F422" s="63" t="str">
        <f t="shared" si="6"/>
        <v/>
      </c>
    </row>
    <row r="423" spans="1:6" x14ac:dyDescent="0.2">
      <c r="A423" s="56" t="s">
        <v>546</v>
      </c>
      <c r="B423" s="104" t="s">
        <v>192</v>
      </c>
      <c r="C423" s="4"/>
      <c r="D423" s="4"/>
      <c r="E423" s="64"/>
      <c r="F423" s="63" t="str">
        <f t="shared" si="6"/>
        <v/>
      </c>
    </row>
    <row r="424" spans="1:6" x14ac:dyDescent="0.2">
      <c r="A424" s="56">
        <v>163</v>
      </c>
      <c r="B424" s="113" t="s">
        <v>511</v>
      </c>
      <c r="C424" s="4">
        <v>1</v>
      </c>
      <c r="D424" s="4" t="s">
        <v>176</v>
      </c>
      <c r="E424" s="64"/>
      <c r="F424" s="63">
        <f t="shared" si="6"/>
        <v>0</v>
      </c>
    </row>
    <row r="425" spans="1:6" x14ac:dyDescent="0.2">
      <c r="A425" s="56" t="s">
        <v>546</v>
      </c>
      <c r="B425" s="104"/>
      <c r="C425" s="4"/>
      <c r="D425" s="4"/>
      <c r="E425" s="64"/>
      <c r="F425" s="63" t="str">
        <f t="shared" si="6"/>
        <v/>
      </c>
    </row>
    <row r="426" spans="1:6" x14ac:dyDescent="0.2">
      <c r="A426" s="56" t="s">
        <v>546</v>
      </c>
      <c r="B426" s="104" t="s">
        <v>191</v>
      </c>
      <c r="C426" s="4"/>
      <c r="D426" s="4"/>
      <c r="E426" s="64"/>
      <c r="F426" s="63" t="str">
        <f t="shared" si="6"/>
        <v/>
      </c>
    </row>
    <row r="427" spans="1:6" ht="31.5" x14ac:dyDescent="0.2">
      <c r="A427" s="56">
        <v>164</v>
      </c>
      <c r="B427" s="113" t="s">
        <v>512</v>
      </c>
      <c r="C427" s="4">
        <v>1</v>
      </c>
      <c r="D427" s="4" t="s">
        <v>176</v>
      </c>
      <c r="E427" s="64"/>
      <c r="F427" s="63">
        <f t="shared" si="6"/>
        <v>0</v>
      </c>
    </row>
    <row r="428" spans="1:6" x14ac:dyDescent="0.2">
      <c r="A428" s="56" t="s">
        <v>546</v>
      </c>
      <c r="B428" s="104"/>
      <c r="C428" s="4"/>
      <c r="D428" s="4"/>
      <c r="E428" s="64"/>
      <c r="F428" s="63" t="str">
        <f t="shared" si="6"/>
        <v/>
      </c>
    </row>
    <row r="429" spans="1:6" x14ac:dyDescent="0.2">
      <c r="A429" s="56" t="s">
        <v>546</v>
      </c>
      <c r="B429" s="104" t="s">
        <v>177</v>
      </c>
      <c r="C429" s="4"/>
      <c r="D429" s="4"/>
      <c r="E429" s="64"/>
      <c r="F429" s="63" t="str">
        <f t="shared" si="6"/>
        <v/>
      </c>
    </row>
    <row r="430" spans="1:6" ht="31.5" x14ac:dyDescent="0.2">
      <c r="A430" s="56">
        <v>165</v>
      </c>
      <c r="B430" s="113" t="s">
        <v>513</v>
      </c>
      <c r="C430" s="4">
        <v>1</v>
      </c>
      <c r="D430" s="4" t="s">
        <v>176</v>
      </c>
      <c r="E430" s="64"/>
      <c r="F430" s="63">
        <f t="shared" si="6"/>
        <v>0</v>
      </c>
    </row>
    <row r="431" spans="1:6" x14ac:dyDescent="0.2">
      <c r="A431" s="56" t="s">
        <v>546</v>
      </c>
      <c r="B431" s="104"/>
      <c r="C431" s="4"/>
      <c r="D431" s="4"/>
      <c r="E431" s="64"/>
      <c r="F431" s="63" t="str">
        <f t="shared" si="6"/>
        <v/>
      </c>
    </row>
    <row r="432" spans="1:6" x14ac:dyDescent="0.2">
      <c r="A432" s="56" t="s">
        <v>546</v>
      </c>
      <c r="B432" s="104" t="s">
        <v>178</v>
      </c>
      <c r="C432" s="4"/>
      <c r="D432" s="4"/>
      <c r="E432" s="64"/>
      <c r="F432" s="63" t="str">
        <f t="shared" si="6"/>
        <v/>
      </c>
    </row>
    <row r="433" spans="1:6" ht="34.5" customHeight="1" x14ac:dyDescent="0.2">
      <c r="A433" s="56">
        <v>166</v>
      </c>
      <c r="B433" s="113" t="s">
        <v>515</v>
      </c>
      <c r="C433" s="4">
        <v>2</v>
      </c>
      <c r="D433" s="4" t="s">
        <v>31</v>
      </c>
      <c r="E433" s="64"/>
      <c r="F433" s="63">
        <f t="shared" si="6"/>
        <v>0</v>
      </c>
    </row>
    <row r="434" spans="1:6" x14ac:dyDescent="0.2">
      <c r="A434" s="56" t="s">
        <v>546</v>
      </c>
      <c r="B434" s="104"/>
      <c r="C434" s="4"/>
      <c r="D434" s="4"/>
      <c r="E434" s="64"/>
      <c r="F434" s="63" t="str">
        <f t="shared" si="6"/>
        <v/>
      </c>
    </row>
    <row r="435" spans="1:6" x14ac:dyDescent="0.2">
      <c r="A435" s="56" t="s">
        <v>546</v>
      </c>
      <c r="B435" s="104" t="s">
        <v>179</v>
      </c>
      <c r="C435" s="4"/>
      <c r="D435" s="4"/>
      <c r="E435" s="64"/>
      <c r="F435" s="63" t="str">
        <f t="shared" si="6"/>
        <v/>
      </c>
    </row>
    <row r="436" spans="1:6" ht="31.5" x14ac:dyDescent="0.2">
      <c r="A436" s="56">
        <v>167</v>
      </c>
      <c r="B436" s="113" t="s">
        <v>514</v>
      </c>
      <c r="C436" s="4">
        <v>2</v>
      </c>
      <c r="D436" s="4" t="s">
        <v>31</v>
      </c>
      <c r="E436" s="64"/>
      <c r="F436" s="63">
        <f t="shared" si="6"/>
        <v>0</v>
      </c>
    </row>
    <row r="437" spans="1:6" x14ac:dyDescent="0.2">
      <c r="A437" s="56" t="s">
        <v>546</v>
      </c>
      <c r="B437" s="104"/>
      <c r="C437" s="4"/>
      <c r="D437" s="4"/>
      <c r="E437" s="64"/>
      <c r="F437" s="63" t="str">
        <f t="shared" si="6"/>
        <v/>
      </c>
    </row>
    <row r="438" spans="1:6" x14ac:dyDescent="0.2">
      <c r="A438" s="56" t="s">
        <v>546</v>
      </c>
      <c r="B438" s="104" t="s">
        <v>180</v>
      </c>
      <c r="C438" s="4"/>
      <c r="D438" s="4"/>
      <c r="E438" s="64"/>
      <c r="F438" s="63" t="str">
        <f t="shared" si="6"/>
        <v/>
      </c>
    </row>
    <row r="439" spans="1:6" ht="21" x14ac:dyDescent="0.2">
      <c r="A439" s="56">
        <v>168</v>
      </c>
      <c r="B439" s="113" t="s">
        <v>516</v>
      </c>
      <c r="C439" s="4">
        <v>2</v>
      </c>
      <c r="D439" s="4" t="s">
        <v>31</v>
      </c>
      <c r="E439" s="64"/>
      <c r="F439" s="63">
        <f t="shared" si="6"/>
        <v>0</v>
      </c>
    </row>
    <row r="440" spans="1:6" x14ac:dyDescent="0.2">
      <c r="A440" s="56" t="s">
        <v>546</v>
      </c>
      <c r="B440" s="104"/>
      <c r="C440" s="4"/>
      <c r="D440" s="4"/>
      <c r="E440" s="64"/>
      <c r="F440" s="63" t="str">
        <f t="shared" si="6"/>
        <v/>
      </c>
    </row>
    <row r="441" spans="1:6" x14ac:dyDescent="0.2">
      <c r="A441" s="56" t="s">
        <v>546</v>
      </c>
      <c r="B441" s="104" t="s">
        <v>517</v>
      </c>
      <c r="C441" s="4"/>
      <c r="D441" s="4"/>
      <c r="E441" s="64"/>
      <c r="F441" s="63" t="str">
        <f t="shared" si="6"/>
        <v/>
      </c>
    </row>
    <row r="442" spans="1:6" ht="31.5" x14ac:dyDescent="0.2">
      <c r="A442" s="56">
        <v>169</v>
      </c>
      <c r="B442" s="113" t="s">
        <v>518</v>
      </c>
      <c r="C442" s="4">
        <v>1</v>
      </c>
      <c r="D442" s="4" t="s">
        <v>176</v>
      </c>
      <c r="E442" s="64"/>
      <c r="F442" s="63">
        <f t="shared" si="6"/>
        <v>0</v>
      </c>
    </row>
    <row r="443" spans="1:6" x14ac:dyDescent="0.2">
      <c r="A443" s="56" t="s">
        <v>546</v>
      </c>
      <c r="B443" s="104"/>
      <c r="C443" s="4"/>
      <c r="D443" s="4"/>
      <c r="E443" s="64"/>
      <c r="F443" s="63" t="str">
        <f t="shared" si="6"/>
        <v/>
      </c>
    </row>
    <row r="444" spans="1:6" x14ac:dyDescent="0.2">
      <c r="A444" s="56" t="s">
        <v>546</v>
      </c>
      <c r="B444" s="104" t="s">
        <v>181</v>
      </c>
      <c r="C444" s="4"/>
      <c r="D444" s="4"/>
      <c r="E444" s="64"/>
      <c r="F444" s="63" t="str">
        <f t="shared" si="6"/>
        <v/>
      </c>
    </row>
    <row r="445" spans="1:6" ht="31.5" x14ac:dyDescent="0.2">
      <c r="A445" s="56">
        <v>170</v>
      </c>
      <c r="B445" s="113" t="s">
        <v>519</v>
      </c>
      <c r="C445" s="4">
        <v>1</v>
      </c>
      <c r="D445" s="4" t="s">
        <v>176</v>
      </c>
      <c r="E445" s="64"/>
      <c r="F445" s="63">
        <f t="shared" si="6"/>
        <v>0</v>
      </c>
    </row>
    <row r="446" spans="1:6" x14ac:dyDescent="0.2">
      <c r="A446" s="56" t="s">
        <v>546</v>
      </c>
      <c r="B446" s="104"/>
      <c r="C446" s="4"/>
      <c r="D446" s="4"/>
      <c r="E446" s="64"/>
      <c r="F446" s="63" t="str">
        <f t="shared" si="6"/>
        <v/>
      </c>
    </row>
    <row r="447" spans="1:6" x14ac:dyDescent="0.2">
      <c r="A447" s="56" t="s">
        <v>546</v>
      </c>
      <c r="B447" s="104" t="s">
        <v>194</v>
      </c>
      <c r="C447" s="4"/>
      <c r="D447" s="4"/>
      <c r="E447" s="64"/>
      <c r="F447" s="63" t="str">
        <f t="shared" ref="F447:F501" si="7">IF(C447=0,"",$E447*C447)</f>
        <v/>
      </c>
    </row>
    <row r="448" spans="1:6" ht="42" x14ac:dyDescent="0.2">
      <c r="A448" s="56">
        <v>171</v>
      </c>
      <c r="B448" s="113" t="s">
        <v>803</v>
      </c>
      <c r="C448" s="4">
        <v>1</v>
      </c>
      <c r="D448" s="4" t="s">
        <v>176</v>
      </c>
      <c r="E448" s="64"/>
      <c r="F448" s="63">
        <f t="shared" si="7"/>
        <v>0</v>
      </c>
    </row>
    <row r="449" spans="1:6" x14ac:dyDescent="0.2">
      <c r="A449" s="56" t="s">
        <v>546</v>
      </c>
      <c r="B449" s="104"/>
      <c r="C449" s="4"/>
      <c r="D449" s="4"/>
      <c r="E449" s="64"/>
      <c r="F449" s="63" t="str">
        <f t="shared" si="7"/>
        <v/>
      </c>
    </row>
    <row r="450" spans="1:6" x14ac:dyDescent="0.2">
      <c r="A450" s="56" t="s">
        <v>546</v>
      </c>
      <c r="B450" s="104" t="s">
        <v>193</v>
      </c>
      <c r="C450" s="4"/>
      <c r="D450" s="4"/>
      <c r="E450" s="64"/>
      <c r="F450" s="63" t="str">
        <f t="shared" si="7"/>
        <v/>
      </c>
    </row>
    <row r="451" spans="1:6" ht="42" x14ac:dyDescent="0.2">
      <c r="A451" s="56">
        <v>172</v>
      </c>
      <c r="B451" s="113" t="s">
        <v>520</v>
      </c>
      <c r="C451" s="4">
        <v>2</v>
      </c>
      <c r="D451" s="4" t="s">
        <v>31</v>
      </c>
      <c r="E451" s="64"/>
      <c r="F451" s="63">
        <f t="shared" si="7"/>
        <v>0</v>
      </c>
    </row>
    <row r="452" spans="1:6" x14ac:dyDescent="0.2">
      <c r="A452" s="56" t="s">
        <v>546</v>
      </c>
      <c r="B452" s="104"/>
      <c r="C452" s="4"/>
      <c r="D452" s="4"/>
      <c r="E452" s="64"/>
      <c r="F452" s="63" t="str">
        <f t="shared" si="7"/>
        <v/>
      </c>
    </row>
    <row r="453" spans="1:6" x14ac:dyDescent="0.2">
      <c r="A453" s="56" t="s">
        <v>546</v>
      </c>
      <c r="B453" s="104" t="s">
        <v>182</v>
      </c>
      <c r="C453" s="4"/>
      <c r="D453" s="4"/>
      <c r="E453" s="64"/>
      <c r="F453" s="63" t="str">
        <f t="shared" si="7"/>
        <v/>
      </c>
    </row>
    <row r="454" spans="1:6" ht="42" x14ac:dyDescent="0.2">
      <c r="A454" s="56">
        <v>173</v>
      </c>
      <c r="B454" s="113" t="s">
        <v>804</v>
      </c>
      <c r="C454" s="4">
        <v>1</v>
      </c>
      <c r="D454" s="4" t="s">
        <v>176</v>
      </c>
      <c r="E454" s="64"/>
      <c r="F454" s="63">
        <f t="shared" si="7"/>
        <v>0</v>
      </c>
    </row>
    <row r="455" spans="1:6" x14ac:dyDescent="0.2">
      <c r="A455" s="56" t="s">
        <v>546</v>
      </c>
      <c r="B455" s="104"/>
      <c r="C455" s="4"/>
      <c r="D455" s="4"/>
      <c r="E455" s="64"/>
      <c r="F455" s="63" t="str">
        <f t="shared" si="7"/>
        <v/>
      </c>
    </row>
    <row r="456" spans="1:6" x14ac:dyDescent="0.2">
      <c r="A456" s="56" t="s">
        <v>546</v>
      </c>
      <c r="B456" s="104" t="s">
        <v>183</v>
      </c>
      <c r="C456" s="4"/>
      <c r="D456" s="4"/>
      <c r="E456" s="64"/>
      <c r="F456" s="63" t="str">
        <f t="shared" si="7"/>
        <v/>
      </c>
    </row>
    <row r="457" spans="1:6" ht="52.5" x14ac:dyDescent="0.2">
      <c r="A457" s="56">
        <v>174</v>
      </c>
      <c r="B457" s="113" t="s">
        <v>805</v>
      </c>
      <c r="C457" s="4">
        <v>1</v>
      </c>
      <c r="D457" s="4" t="s">
        <v>176</v>
      </c>
      <c r="E457" s="64"/>
      <c r="F457" s="63">
        <f t="shared" si="7"/>
        <v>0</v>
      </c>
    </row>
    <row r="458" spans="1:6" x14ac:dyDescent="0.2">
      <c r="A458" s="56" t="s">
        <v>546</v>
      </c>
      <c r="B458" s="104"/>
      <c r="C458" s="4"/>
      <c r="D458" s="4"/>
      <c r="E458" s="64"/>
      <c r="F458" s="63" t="str">
        <f t="shared" si="7"/>
        <v/>
      </c>
    </row>
    <row r="459" spans="1:6" x14ac:dyDescent="0.2">
      <c r="A459" s="56" t="s">
        <v>546</v>
      </c>
      <c r="B459" s="104" t="s">
        <v>184</v>
      </c>
      <c r="C459" s="4"/>
      <c r="D459" s="4"/>
      <c r="E459" s="64"/>
      <c r="F459" s="63" t="str">
        <f t="shared" si="7"/>
        <v/>
      </c>
    </row>
    <row r="460" spans="1:6" ht="45.75" customHeight="1" x14ac:dyDescent="0.2">
      <c r="A460" s="56">
        <v>175</v>
      </c>
      <c r="B460" s="113" t="s">
        <v>806</v>
      </c>
      <c r="C460" s="4">
        <v>1</v>
      </c>
      <c r="D460" s="4" t="s">
        <v>176</v>
      </c>
      <c r="E460" s="64"/>
      <c r="F460" s="63">
        <f t="shared" si="7"/>
        <v>0</v>
      </c>
    </row>
    <row r="461" spans="1:6" x14ac:dyDescent="0.2">
      <c r="A461" s="56" t="s">
        <v>546</v>
      </c>
      <c r="B461" s="104"/>
      <c r="C461" s="4"/>
      <c r="D461" s="4"/>
      <c r="E461" s="64"/>
      <c r="F461" s="63" t="str">
        <f t="shared" si="7"/>
        <v/>
      </c>
    </row>
    <row r="462" spans="1:6" x14ac:dyDescent="0.2">
      <c r="A462" s="56" t="s">
        <v>546</v>
      </c>
      <c r="B462" s="104" t="s">
        <v>185</v>
      </c>
      <c r="C462" s="4"/>
      <c r="D462" s="4"/>
      <c r="E462" s="64"/>
      <c r="F462" s="63" t="str">
        <f t="shared" si="7"/>
        <v/>
      </c>
    </row>
    <row r="463" spans="1:6" ht="31.5" x14ac:dyDescent="0.2">
      <c r="A463" s="56">
        <v>176</v>
      </c>
      <c r="B463" s="113" t="s">
        <v>514</v>
      </c>
      <c r="C463" s="4">
        <v>1</v>
      </c>
      <c r="D463" s="4" t="s">
        <v>176</v>
      </c>
      <c r="E463" s="64"/>
      <c r="F463" s="63">
        <f t="shared" si="7"/>
        <v>0</v>
      </c>
    </row>
    <row r="464" spans="1:6" x14ac:dyDescent="0.2">
      <c r="A464" s="56" t="s">
        <v>546</v>
      </c>
      <c r="B464" s="104"/>
      <c r="C464" s="4"/>
      <c r="D464" s="4"/>
      <c r="E464" s="64"/>
      <c r="F464" s="63" t="str">
        <f t="shared" si="7"/>
        <v/>
      </c>
    </row>
    <row r="465" spans="1:6" x14ac:dyDescent="0.2">
      <c r="A465" s="56" t="s">
        <v>546</v>
      </c>
      <c r="B465" s="104" t="s">
        <v>186</v>
      </c>
      <c r="C465" s="4"/>
      <c r="D465" s="4"/>
      <c r="E465" s="64"/>
      <c r="F465" s="63" t="str">
        <f t="shared" si="7"/>
        <v/>
      </c>
    </row>
    <row r="466" spans="1:6" ht="42" x14ac:dyDescent="0.2">
      <c r="A466" s="56">
        <v>177</v>
      </c>
      <c r="B466" s="113" t="s">
        <v>803</v>
      </c>
      <c r="C466" s="4">
        <v>1</v>
      </c>
      <c r="D466" s="4" t="s">
        <v>176</v>
      </c>
      <c r="E466" s="64"/>
      <c r="F466" s="63">
        <f t="shared" si="7"/>
        <v>0</v>
      </c>
    </row>
    <row r="467" spans="1:6" x14ac:dyDescent="0.2">
      <c r="A467" s="56" t="s">
        <v>546</v>
      </c>
      <c r="B467" s="104"/>
      <c r="C467" s="4"/>
      <c r="D467" s="4"/>
      <c r="E467" s="64"/>
      <c r="F467" s="63" t="str">
        <f t="shared" si="7"/>
        <v/>
      </c>
    </row>
    <row r="468" spans="1:6" x14ac:dyDescent="0.2">
      <c r="A468" s="56" t="s">
        <v>546</v>
      </c>
      <c r="B468" s="104" t="s">
        <v>195</v>
      </c>
      <c r="C468" s="4"/>
      <c r="D468" s="4"/>
      <c r="E468" s="64"/>
      <c r="F468" s="63" t="str">
        <f t="shared" si="7"/>
        <v/>
      </c>
    </row>
    <row r="469" spans="1:6" ht="42" x14ac:dyDescent="0.2">
      <c r="A469" s="56">
        <v>178</v>
      </c>
      <c r="B469" s="113" t="s">
        <v>807</v>
      </c>
      <c r="C469" s="4">
        <v>1</v>
      </c>
      <c r="D469" s="4" t="s">
        <v>176</v>
      </c>
      <c r="E469" s="64"/>
      <c r="F469" s="63">
        <f t="shared" si="7"/>
        <v>0</v>
      </c>
    </row>
    <row r="470" spans="1:6" x14ac:dyDescent="0.2">
      <c r="A470" s="56" t="s">
        <v>546</v>
      </c>
      <c r="B470" s="104"/>
      <c r="C470" s="4"/>
      <c r="D470" s="4"/>
      <c r="E470" s="64"/>
      <c r="F470" s="63" t="str">
        <f t="shared" si="7"/>
        <v/>
      </c>
    </row>
    <row r="471" spans="1:6" x14ac:dyDescent="0.2">
      <c r="A471" s="56" t="s">
        <v>546</v>
      </c>
      <c r="B471" s="104" t="s">
        <v>521</v>
      </c>
      <c r="C471" s="4"/>
      <c r="D471" s="4"/>
      <c r="E471" s="64"/>
      <c r="F471" s="63" t="str">
        <f t="shared" si="7"/>
        <v/>
      </c>
    </row>
    <row r="472" spans="1:6" ht="52.5" x14ac:dyDescent="0.2">
      <c r="A472" s="56">
        <v>179</v>
      </c>
      <c r="B472" s="113" t="s">
        <v>808</v>
      </c>
      <c r="C472" s="4">
        <v>1</v>
      </c>
      <c r="D472" s="4" t="s">
        <v>176</v>
      </c>
      <c r="E472" s="64"/>
      <c r="F472" s="63">
        <f t="shared" si="7"/>
        <v>0</v>
      </c>
    </row>
    <row r="473" spans="1:6" x14ac:dyDescent="0.2">
      <c r="A473" s="56" t="s">
        <v>546</v>
      </c>
      <c r="B473" s="113"/>
      <c r="C473" s="4"/>
      <c r="D473" s="4"/>
      <c r="E473" s="64"/>
      <c r="F473" s="63" t="str">
        <f t="shared" si="7"/>
        <v/>
      </c>
    </row>
    <row r="474" spans="1:6" x14ac:dyDescent="0.2">
      <c r="A474" s="56" t="s">
        <v>546</v>
      </c>
      <c r="B474" s="34" t="s">
        <v>164</v>
      </c>
      <c r="C474" s="3"/>
      <c r="D474" s="3"/>
      <c r="E474" s="64"/>
      <c r="F474" s="68" t="str">
        <f t="shared" si="7"/>
        <v/>
      </c>
    </row>
    <row r="475" spans="1:6" x14ac:dyDescent="0.2">
      <c r="A475" s="56" t="s">
        <v>546</v>
      </c>
      <c r="B475" s="32"/>
      <c r="C475" s="3"/>
      <c r="D475" s="3"/>
      <c r="E475" s="64"/>
      <c r="F475" s="68" t="str">
        <f t="shared" si="7"/>
        <v/>
      </c>
    </row>
    <row r="476" spans="1:6" x14ac:dyDescent="0.2">
      <c r="A476" s="56" t="s">
        <v>546</v>
      </c>
      <c r="B476" s="34" t="s">
        <v>128</v>
      </c>
      <c r="C476" s="3"/>
      <c r="D476" s="3"/>
      <c r="E476" s="64"/>
      <c r="F476" s="68" t="str">
        <f t="shared" si="7"/>
        <v/>
      </c>
    </row>
    <row r="477" spans="1:6" x14ac:dyDescent="0.2">
      <c r="A477" s="56" t="s">
        <v>546</v>
      </c>
      <c r="B477" s="32"/>
      <c r="C477" s="3"/>
      <c r="D477" s="3"/>
      <c r="E477" s="64"/>
      <c r="F477" s="68" t="str">
        <f t="shared" si="7"/>
        <v/>
      </c>
    </row>
    <row r="478" spans="1:6" ht="21" x14ac:dyDescent="0.2">
      <c r="A478" s="56">
        <v>180</v>
      </c>
      <c r="B478" s="32" t="s">
        <v>200</v>
      </c>
      <c r="C478" s="3">
        <v>237</v>
      </c>
      <c r="D478" s="3" t="s">
        <v>4</v>
      </c>
      <c r="E478" s="64"/>
      <c r="F478" s="68">
        <f t="shared" si="7"/>
        <v>0</v>
      </c>
    </row>
    <row r="479" spans="1:6" x14ac:dyDescent="0.2">
      <c r="A479" s="56" t="s">
        <v>546</v>
      </c>
      <c r="B479" s="32"/>
      <c r="C479" s="3"/>
      <c r="D479" s="3"/>
      <c r="E479" s="64"/>
      <c r="F479" s="68" t="str">
        <f t="shared" si="7"/>
        <v/>
      </c>
    </row>
    <row r="480" spans="1:6" ht="21" x14ac:dyDescent="0.2">
      <c r="A480" s="56">
        <v>181</v>
      </c>
      <c r="B480" s="32" t="s">
        <v>201</v>
      </c>
      <c r="C480" s="3">
        <v>42</v>
      </c>
      <c r="D480" s="3" t="s">
        <v>4</v>
      </c>
      <c r="E480" s="64"/>
      <c r="F480" s="68">
        <f t="shared" si="7"/>
        <v>0</v>
      </c>
    </row>
    <row r="481" spans="1:6" x14ac:dyDescent="0.2">
      <c r="A481" s="56" t="s">
        <v>546</v>
      </c>
      <c r="B481" s="32"/>
      <c r="C481" s="3"/>
      <c r="D481" s="3"/>
      <c r="E481" s="64"/>
      <c r="F481" s="68" t="str">
        <f t="shared" si="7"/>
        <v/>
      </c>
    </row>
    <row r="482" spans="1:6" ht="34.5" customHeight="1" x14ac:dyDescent="0.2">
      <c r="A482" s="56">
        <v>182</v>
      </c>
      <c r="B482" s="32" t="s">
        <v>599</v>
      </c>
      <c r="C482" s="3">
        <v>86</v>
      </c>
      <c r="D482" s="3" t="s">
        <v>4</v>
      </c>
      <c r="E482" s="64"/>
      <c r="F482" s="68">
        <f t="shared" si="7"/>
        <v>0</v>
      </c>
    </row>
    <row r="483" spans="1:6" x14ac:dyDescent="0.2">
      <c r="A483" s="56" t="s">
        <v>546</v>
      </c>
      <c r="B483" s="32"/>
      <c r="C483" s="3"/>
      <c r="D483" s="3"/>
      <c r="E483" s="64"/>
      <c r="F483" s="68" t="str">
        <f t="shared" si="7"/>
        <v/>
      </c>
    </row>
    <row r="484" spans="1:6" x14ac:dyDescent="0.2">
      <c r="A484" s="56" t="s">
        <v>546</v>
      </c>
      <c r="B484" s="105" t="s">
        <v>814</v>
      </c>
      <c r="C484" s="4"/>
      <c r="D484" s="4"/>
      <c r="E484" s="64"/>
      <c r="F484" s="68" t="str">
        <f t="shared" si="7"/>
        <v/>
      </c>
    </row>
    <row r="485" spans="1:6" x14ac:dyDescent="0.2">
      <c r="A485" s="56" t="s">
        <v>546</v>
      </c>
      <c r="B485" s="36"/>
      <c r="C485" s="4"/>
      <c r="D485" s="4"/>
      <c r="E485" s="64"/>
      <c r="F485" s="68" t="str">
        <f t="shared" si="7"/>
        <v/>
      </c>
    </row>
    <row r="486" spans="1:6" ht="43.5" customHeight="1" x14ac:dyDescent="0.2">
      <c r="A486" s="56" t="s">
        <v>546</v>
      </c>
      <c r="B486" s="36" t="s">
        <v>563</v>
      </c>
      <c r="C486" s="4"/>
      <c r="D486" s="4"/>
      <c r="E486" s="64"/>
      <c r="F486" s="68" t="str">
        <f t="shared" si="7"/>
        <v/>
      </c>
    </row>
    <row r="487" spans="1:6" x14ac:dyDescent="0.2">
      <c r="A487" s="56" t="s">
        <v>546</v>
      </c>
      <c r="B487" s="36"/>
      <c r="C487" s="4"/>
      <c r="D487" s="4"/>
      <c r="E487" s="64"/>
      <c r="F487" s="68" t="str">
        <f t="shared" si="7"/>
        <v/>
      </c>
    </row>
    <row r="488" spans="1:6" x14ac:dyDescent="0.2">
      <c r="A488" s="56">
        <v>183</v>
      </c>
      <c r="B488" s="159" t="s">
        <v>534</v>
      </c>
      <c r="C488" s="4">
        <v>1</v>
      </c>
      <c r="D488" s="4" t="s">
        <v>8</v>
      </c>
      <c r="E488" s="64"/>
      <c r="F488" s="68">
        <f t="shared" si="7"/>
        <v>0</v>
      </c>
    </row>
    <row r="489" spans="1:6" x14ac:dyDescent="0.2">
      <c r="A489" s="56" t="s">
        <v>546</v>
      </c>
      <c r="B489" s="36"/>
      <c r="C489" s="4"/>
      <c r="D489" s="4"/>
      <c r="E489" s="64"/>
      <c r="F489" s="68" t="str">
        <f t="shared" si="7"/>
        <v/>
      </c>
    </row>
    <row r="490" spans="1:6" x14ac:dyDescent="0.2">
      <c r="A490" s="56" t="s">
        <v>546</v>
      </c>
      <c r="B490" s="107" t="s">
        <v>536</v>
      </c>
      <c r="C490" s="4"/>
      <c r="D490" s="4"/>
      <c r="E490" s="64"/>
      <c r="F490" s="68" t="str">
        <f t="shared" si="7"/>
        <v/>
      </c>
    </row>
    <row r="491" spans="1:6" x14ac:dyDescent="0.2">
      <c r="A491" s="56" t="s">
        <v>546</v>
      </c>
      <c r="B491" s="36"/>
      <c r="C491" s="4"/>
      <c r="D491" s="4"/>
      <c r="E491" s="64"/>
      <c r="F491" s="68" t="str">
        <f t="shared" si="7"/>
        <v/>
      </c>
    </row>
    <row r="492" spans="1:6" ht="21" x14ac:dyDescent="0.2">
      <c r="A492" s="56">
        <v>184</v>
      </c>
      <c r="B492" s="124" t="s">
        <v>904</v>
      </c>
      <c r="C492" s="4">
        <v>1</v>
      </c>
      <c r="D492" s="4" t="s">
        <v>8</v>
      </c>
      <c r="E492" s="64"/>
      <c r="F492" s="68">
        <f t="shared" si="7"/>
        <v>0</v>
      </c>
    </row>
    <row r="493" spans="1:6" x14ac:dyDescent="0.2">
      <c r="A493" s="56" t="s">
        <v>546</v>
      </c>
      <c r="B493" s="36"/>
      <c r="C493" s="4"/>
      <c r="D493" s="4"/>
      <c r="E493" s="64"/>
      <c r="F493" s="68" t="str">
        <f t="shared" si="7"/>
        <v/>
      </c>
    </row>
    <row r="494" spans="1:6" x14ac:dyDescent="0.2">
      <c r="A494" s="56" t="s">
        <v>546</v>
      </c>
      <c r="B494" s="107" t="s">
        <v>535</v>
      </c>
      <c r="C494" s="4"/>
      <c r="D494" s="4"/>
      <c r="E494" s="64"/>
      <c r="F494" s="68" t="str">
        <f t="shared" si="7"/>
        <v/>
      </c>
    </row>
    <row r="495" spans="1:6" x14ac:dyDescent="0.2">
      <c r="A495" s="56" t="s">
        <v>546</v>
      </c>
      <c r="B495" s="107"/>
      <c r="C495" s="4"/>
      <c r="D495" s="4"/>
      <c r="E495" s="64"/>
      <c r="F495" s="68" t="str">
        <f t="shared" si="7"/>
        <v/>
      </c>
    </row>
    <row r="496" spans="1:6" ht="31.5" x14ac:dyDescent="0.2">
      <c r="A496" s="56">
        <v>185</v>
      </c>
      <c r="B496" s="124" t="s">
        <v>906</v>
      </c>
      <c r="C496" s="4">
        <v>1</v>
      </c>
      <c r="D496" s="4" t="s">
        <v>8</v>
      </c>
      <c r="E496" s="64"/>
      <c r="F496" s="68">
        <f t="shared" si="7"/>
        <v>0</v>
      </c>
    </row>
    <row r="497" spans="1:6" x14ac:dyDescent="0.2">
      <c r="A497" s="56" t="s">
        <v>546</v>
      </c>
      <c r="B497" s="124"/>
      <c r="C497" s="4"/>
      <c r="D497" s="4"/>
      <c r="E497" s="64"/>
      <c r="F497" s="68" t="str">
        <f t="shared" si="7"/>
        <v/>
      </c>
    </row>
    <row r="498" spans="1:6" ht="31.5" customHeight="1" x14ac:dyDescent="0.2">
      <c r="A498" s="56">
        <v>186</v>
      </c>
      <c r="B498" s="124" t="s">
        <v>907</v>
      </c>
      <c r="C498" s="4">
        <v>1</v>
      </c>
      <c r="D498" s="4" t="s">
        <v>8</v>
      </c>
      <c r="E498" s="64"/>
      <c r="F498" s="68">
        <f t="shared" si="7"/>
        <v>0</v>
      </c>
    </row>
    <row r="499" spans="1:6" x14ac:dyDescent="0.2">
      <c r="A499" s="56" t="s">
        <v>546</v>
      </c>
      <c r="B499" s="124"/>
      <c r="C499" s="4"/>
      <c r="D499" s="4"/>
      <c r="E499" s="64"/>
      <c r="F499" s="68" t="str">
        <f t="shared" si="7"/>
        <v/>
      </c>
    </row>
    <row r="500" spans="1:6" ht="52.5" x14ac:dyDescent="0.2">
      <c r="A500" s="56">
        <v>187</v>
      </c>
      <c r="B500" s="124" t="s">
        <v>905</v>
      </c>
      <c r="C500" s="4">
        <v>1</v>
      </c>
      <c r="D500" s="4" t="s">
        <v>8</v>
      </c>
      <c r="E500" s="64"/>
      <c r="F500" s="68">
        <f t="shared" si="7"/>
        <v>0</v>
      </c>
    </row>
    <row r="501" spans="1:6" ht="11.25" thickBot="1" x14ac:dyDescent="0.25">
      <c r="A501" s="56" t="s">
        <v>546</v>
      </c>
      <c r="B501" s="51"/>
      <c r="C501" s="19"/>
      <c r="D501" s="19"/>
      <c r="E501" s="65"/>
      <c r="F501" s="63" t="str">
        <f t="shared" si="7"/>
        <v/>
      </c>
    </row>
    <row r="502" spans="1:6" ht="15" customHeight="1" thickBot="1" x14ac:dyDescent="0.25">
      <c r="A502" s="17"/>
      <c r="B502" s="75"/>
      <c r="C502" s="18"/>
      <c r="D502" s="18"/>
      <c r="E502" s="62" t="s">
        <v>109</v>
      </c>
      <c r="F502" s="77">
        <f>SUM(F10:F501)</f>
        <v>16627.86</v>
      </c>
    </row>
  </sheetData>
  <mergeCells count="2">
    <mergeCell ref="B7:E7"/>
    <mergeCell ref="B8:E8"/>
  </mergeCells>
  <phoneticPr fontId="4" type="noConversion"/>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10" manualBreakCount="10">
    <brk id="65" max="5" man="1"/>
    <brk id="108" max="5" man="1"/>
    <brk id="155" max="5" man="1"/>
    <brk id="202" max="5" man="1"/>
    <brk id="254" max="5" man="1"/>
    <brk id="302" max="5" man="1"/>
    <brk id="355" max="5" man="1"/>
    <brk id="407" max="16383" man="1"/>
    <brk id="448" max="5" man="1"/>
    <brk id="48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FD40-C5F8-47EB-8DFF-BD0B015C5019}">
  <sheetPr>
    <tabColor rgb="FF00B0F0"/>
  </sheetPr>
  <dimension ref="A1:F87"/>
  <sheetViews>
    <sheetView view="pageBreakPreview" topLeftCell="A60" zoomScaleNormal="100" zoomScaleSheetLayoutView="100" workbookViewId="0">
      <selection activeCell="G1" sqref="G1:W104857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10" style="59" customWidth="1"/>
    <col min="6" max="6" width="12.8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4</v>
      </c>
      <c r="B6" s="10" t="s">
        <v>103</v>
      </c>
    </row>
    <row r="7" spans="1:6" x14ac:dyDescent="0.2">
      <c r="A7" s="8"/>
      <c r="B7" s="178" t="s">
        <v>815</v>
      </c>
      <c r="C7" s="178"/>
      <c r="D7" s="178"/>
      <c r="E7" s="178"/>
      <c r="F7" s="100"/>
    </row>
    <row r="8" spans="1:6" ht="11.25" thickBot="1" x14ac:dyDescent="0.25"/>
    <row r="9" spans="1:6" x14ac:dyDescent="0.2">
      <c r="A9" s="11" t="s">
        <v>132</v>
      </c>
      <c r="B9" s="12" t="s">
        <v>2</v>
      </c>
      <c r="C9" s="13" t="s">
        <v>88</v>
      </c>
      <c r="D9" s="13" t="s">
        <v>87</v>
      </c>
      <c r="E9" s="60" t="s">
        <v>86</v>
      </c>
      <c r="F9" s="61" t="s">
        <v>1</v>
      </c>
    </row>
    <row r="10" spans="1:6" x14ac:dyDescent="0.2">
      <c r="A10" s="56" t="s">
        <v>546</v>
      </c>
      <c r="B10" s="32"/>
      <c r="C10" s="3"/>
      <c r="D10" s="3"/>
      <c r="E10" s="64"/>
      <c r="F10" s="68" t="str">
        <f t="shared" ref="F10:F73" si="0">IF(C10=0,"",$E10*C10)</f>
        <v/>
      </c>
    </row>
    <row r="11" spans="1:6" x14ac:dyDescent="0.2">
      <c r="A11" s="56" t="s">
        <v>546</v>
      </c>
      <c r="B11" s="34" t="s">
        <v>129</v>
      </c>
      <c r="C11" s="3"/>
      <c r="D11" s="3"/>
      <c r="E11" s="64"/>
      <c r="F11" s="68" t="str">
        <f t="shared" si="0"/>
        <v/>
      </c>
    </row>
    <row r="12" spans="1:6" x14ac:dyDescent="0.2">
      <c r="A12" s="56" t="s">
        <v>546</v>
      </c>
      <c r="B12" s="32"/>
      <c r="C12" s="3"/>
      <c r="D12" s="3"/>
      <c r="E12" s="64"/>
      <c r="F12" s="68" t="str">
        <f t="shared" si="0"/>
        <v/>
      </c>
    </row>
    <row r="13" spans="1:6" ht="23.25" customHeight="1" x14ac:dyDescent="0.2">
      <c r="A13" s="56" t="s">
        <v>546</v>
      </c>
      <c r="B13" s="32" t="s">
        <v>578</v>
      </c>
      <c r="C13" s="3"/>
      <c r="D13" s="3"/>
      <c r="E13" s="64"/>
      <c r="F13" s="68" t="str">
        <f t="shared" si="0"/>
        <v/>
      </c>
    </row>
    <row r="14" spans="1:6" x14ac:dyDescent="0.2">
      <c r="A14" s="56" t="s">
        <v>546</v>
      </c>
      <c r="B14" s="32"/>
      <c r="C14" s="3"/>
      <c r="D14" s="3"/>
      <c r="E14" s="64"/>
      <c r="F14" s="68" t="str">
        <f t="shared" si="0"/>
        <v/>
      </c>
    </row>
    <row r="15" spans="1:6" x14ac:dyDescent="0.2">
      <c r="A15" s="56">
        <v>1</v>
      </c>
      <c r="B15" s="108" t="s">
        <v>146</v>
      </c>
      <c r="C15" s="3">
        <v>720</v>
      </c>
      <c r="D15" s="3" t="s">
        <v>16</v>
      </c>
      <c r="E15" s="64"/>
      <c r="F15" s="68">
        <f t="shared" si="0"/>
        <v>0</v>
      </c>
    </row>
    <row r="16" spans="1:6" x14ac:dyDescent="0.2">
      <c r="A16" s="56" t="s">
        <v>546</v>
      </c>
      <c r="B16" s="108"/>
      <c r="C16" s="3"/>
      <c r="D16" s="3"/>
      <c r="E16" s="64"/>
      <c r="F16" s="68" t="str">
        <f t="shared" si="0"/>
        <v/>
      </c>
    </row>
    <row r="17" spans="1:6" ht="21" x14ac:dyDescent="0.2">
      <c r="A17" s="56">
        <v>2</v>
      </c>
      <c r="B17" s="126" t="s">
        <v>211</v>
      </c>
      <c r="C17" s="3">
        <v>1</v>
      </c>
      <c r="D17" s="3" t="s">
        <v>8</v>
      </c>
      <c r="E17" s="64"/>
      <c r="F17" s="68">
        <f t="shared" si="0"/>
        <v>0</v>
      </c>
    </row>
    <row r="18" spans="1:6" x14ac:dyDescent="0.2">
      <c r="A18" s="56" t="s">
        <v>546</v>
      </c>
      <c r="B18" s="32"/>
      <c r="C18" s="3"/>
      <c r="D18" s="3"/>
      <c r="E18" s="64"/>
      <c r="F18" s="68" t="str">
        <f t="shared" si="0"/>
        <v/>
      </c>
    </row>
    <row r="19" spans="1:6" x14ac:dyDescent="0.2">
      <c r="A19" s="56">
        <v>3</v>
      </c>
      <c r="B19" s="108" t="s">
        <v>575</v>
      </c>
      <c r="C19" s="3">
        <v>1</v>
      </c>
      <c r="D19" s="3" t="s">
        <v>8</v>
      </c>
      <c r="E19" s="64"/>
      <c r="F19" s="68">
        <f t="shared" si="0"/>
        <v>0</v>
      </c>
    </row>
    <row r="20" spans="1:6" x14ac:dyDescent="0.2">
      <c r="A20" s="56" t="s">
        <v>546</v>
      </c>
      <c r="B20" s="126"/>
      <c r="C20" s="3"/>
      <c r="D20" s="3"/>
      <c r="E20" s="64"/>
      <c r="F20" s="68" t="str">
        <f t="shared" si="0"/>
        <v/>
      </c>
    </row>
    <row r="21" spans="1:6" ht="21.75" customHeight="1" x14ac:dyDescent="0.2">
      <c r="A21" s="56" t="s">
        <v>546</v>
      </c>
      <c r="B21" s="32" t="s">
        <v>579</v>
      </c>
      <c r="C21" s="3"/>
      <c r="D21" s="3"/>
      <c r="E21" s="64"/>
      <c r="F21" s="68" t="str">
        <f t="shared" si="0"/>
        <v/>
      </c>
    </row>
    <row r="22" spans="1:6" x14ac:dyDescent="0.2">
      <c r="A22" s="56" t="s">
        <v>546</v>
      </c>
      <c r="B22" s="32"/>
      <c r="C22" s="3"/>
      <c r="D22" s="3"/>
      <c r="E22" s="64"/>
      <c r="F22" s="68" t="str">
        <f t="shared" si="0"/>
        <v/>
      </c>
    </row>
    <row r="23" spans="1:6" x14ac:dyDescent="0.2">
      <c r="A23" s="56" t="s">
        <v>546</v>
      </c>
      <c r="B23" s="108" t="s">
        <v>203</v>
      </c>
      <c r="C23" s="3"/>
      <c r="D23" s="3"/>
      <c r="E23" s="64"/>
      <c r="F23" s="68" t="str">
        <f t="shared" si="0"/>
        <v/>
      </c>
    </row>
    <row r="24" spans="1:6" x14ac:dyDescent="0.2">
      <c r="A24" s="56" t="s">
        <v>546</v>
      </c>
      <c r="B24" s="108"/>
      <c r="C24" s="3"/>
      <c r="D24" s="3"/>
      <c r="E24" s="64"/>
      <c r="F24" s="68" t="str">
        <f t="shared" si="0"/>
        <v/>
      </c>
    </row>
    <row r="25" spans="1:6" ht="31.5" x14ac:dyDescent="0.2">
      <c r="A25" s="56">
        <v>4</v>
      </c>
      <c r="B25" s="126" t="s">
        <v>571</v>
      </c>
      <c r="C25" s="3">
        <v>1</v>
      </c>
      <c r="D25" s="3" t="s">
        <v>8</v>
      </c>
      <c r="E25" s="64"/>
      <c r="F25" s="68">
        <f t="shared" si="0"/>
        <v>0</v>
      </c>
    </row>
    <row r="26" spans="1:6" x14ac:dyDescent="0.2">
      <c r="A26" s="56" t="s">
        <v>546</v>
      </c>
      <c r="B26" s="126"/>
      <c r="C26" s="3"/>
      <c r="D26" s="3"/>
      <c r="E26" s="64"/>
      <c r="F26" s="68" t="str">
        <f t="shared" si="0"/>
        <v/>
      </c>
    </row>
    <row r="27" spans="1:6" ht="21" x14ac:dyDescent="0.2">
      <c r="A27" s="56">
        <v>5</v>
      </c>
      <c r="B27" s="126" t="s">
        <v>576</v>
      </c>
      <c r="C27" s="3">
        <v>23</v>
      </c>
      <c r="D27" s="3" t="s">
        <v>16</v>
      </c>
      <c r="E27" s="64"/>
      <c r="F27" s="68">
        <f t="shared" si="0"/>
        <v>0</v>
      </c>
    </row>
    <row r="28" spans="1:6" x14ac:dyDescent="0.2">
      <c r="A28" s="56" t="s">
        <v>546</v>
      </c>
      <c r="B28" s="108"/>
      <c r="C28" s="3"/>
      <c r="D28" s="3"/>
      <c r="E28" s="64"/>
      <c r="F28" s="68" t="str">
        <f t="shared" si="0"/>
        <v/>
      </c>
    </row>
    <row r="29" spans="1:6" x14ac:dyDescent="0.2">
      <c r="A29" s="56">
        <v>6</v>
      </c>
      <c r="B29" s="108" t="s">
        <v>147</v>
      </c>
      <c r="C29" s="3">
        <v>201</v>
      </c>
      <c r="D29" s="3" t="s">
        <v>16</v>
      </c>
      <c r="E29" s="64"/>
      <c r="F29" s="68">
        <f t="shared" si="0"/>
        <v>0</v>
      </c>
    </row>
    <row r="30" spans="1:6" x14ac:dyDescent="0.2">
      <c r="A30" s="56" t="s">
        <v>546</v>
      </c>
      <c r="B30" s="108"/>
      <c r="C30" s="3"/>
      <c r="D30" s="3"/>
      <c r="E30" s="64"/>
      <c r="F30" s="68" t="str">
        <f t="shared" si="0"/>
        <v/>
      </c>
    </row>
    <row r="31" spans="1:6" ht="33" customHeight="1" x14ac:dyDescent="0.2">
      <c r="A31" s="56">
        <v>7</v>
      </c>
      <c r="B31" s="126" t="s">
        <v>577</v>
      </c>
      <c r="C31" s="3">
        <v>78</v>
      </c>
      <c r="D31" s="3" t="s">
        <v>16</v>
      </c>
      <c r="E31" s="64"/>
      <c r="F31" s="68">
        <f t="shared" si="0"/>
        <v>0</v>
      </c>
    </row>
    <row r="32" spans="1:6" x14ac:dyDescent="0.2">
      <c r="A32" s="56" t="s">
        <v>546</v>
      </c>
      <c r="B32" s="108"/>
      <c r="C32" s="109"/>
      <c r="D32" s="3"/>
      <c r="E32" s="64"/>
      <c r="F32" s="68" t="str">
        <f t="shared" si="0"/>
        <v/>
      </c>
    </row>
    <row r="33" spans="1:6" x14ac:dyDescent="0.2">
      <c r="A33" s="56">
        <v>8</v>
      </c>
      <c r="B33" s="108" t="s">
        <v>148</v>
      </c>
      <c r="C33" s="3">
        <v>126</v>
      </c>
      <c r="D33" s="3" t="s">
        <v>16</v>
      </c>
      <c r="E33" s="64"/>
      <c r="F33" s="68">
        <f t="shared" si="0"/>
        <v>0</v>
      </c>
    </row>
    <row r="34" spans="1:6" x14ac:dyDescent="0.2">
      <c r="A34" s="56" t="s">
        <v>546</v>
      </c>
      <c r="B34" s="108"/>
      <c r="C34" s="3"/>
      <c r="D34" s="3"/>
      <c r="E34" s="64"/>
      <c r="F34" s="68" t="str">
        <f t="shared" si="0"/>
        <v/>
      </c>
    </row>
    <row r="35" spans="1:6" x14ac:dyDescent="0.2">
      <c r="A35" s="56">
        <v>9</v>
      </c>
      <c r="B35" s="108" t="s">
        <v>575</v>
      </c>
      <c r="C35" s="3">
        <v>1</v>
      </c>
      <c r="D35" s="3" t="s">
        <v>8</v>
      </c>
      <c r="E35" s="64"/>
      <c r="F35" s="68">
        <f t="shared" si="0"/>
        <v>0</v>
      </c>
    </row>
    <row r="36" spans="1:6" x14ac:dyDescent="0.2">
      <c r="A36" s="56" t="s">
        <v>546</v>
      </c>
      <c r="B36" s="108"/>
      <c r="C36" s="3"/>
      <c r="D36" s="3"/>
      <c r="E36" s="64"/>
      <c r="F36" s="68" t="str">
        <f t="shared" si="0"/>
        <v/>
      </c>
    </row>
    <row r="37" spans="1:6" ht="21" x14ac:dyDescent="0.2">
      <c r="A37" s="56" t="s">
        <v>546</v>
      </c>
      <c r="B37" s="31" t="s">
        <v>572</v>
      </c>
      <c r="C37" s="3"/>
      <c r="D37" s="3"/>
      <c r="E37" s="64"/>
      <c r="F37" s="68" t="str">
        <f t="shared" si="0"/>
        <v/>
      </c>
    </row>
    <row r="38" spans="1:6" x14ac:dyDescent="0.2">
      <c r="A38" s="56" t="s">
        <v>546</v>
      </c>
      <c r="B38" s="108"/>
      <c r="C38" s="3"/>
      <c r="D38" s="3"/>
      <c r="E38" s="64"/>
      <c r="F38" s="68" t="str">
        <f t="shared" si="0"/>
        <v/>
      </c>
    </row>
    <row r="39" spans="1:6" ht="21" x14ac:dyDescent="0.2">
      <c r="A39" s="56">
        <v>10</v>
      </c>
      <c r="B39" s="108" t="s">
        <v>573</v>
      </c>
      <c r="C39" s="3">
        <v>3</v>
      </c>
      <c r="D39" s="3" t="s">
        <v>3</v>
      </c>
      <c r="E39" s="64"/>
      <c r="F39" s="68">
        <f t="shared" si="0"/>
        <v>0</v>
      </c>
    </row>
    <row r="40" spans="1:6" x14ac:dyDescent="0.2">
      <c r="A40" s="56" t="s">
        <v>546</v>
      </c>
      <c r="B40" s="108"/>
      <c r="C40" s="3"/>
      <c r="D40" s="3"/>
      <c r="E40" s="64"/>
      <c r="F40" s="68" t="str">
        <f t="shared" si="0"/>
        <v/>
      </c>
    </row>
    <row r="41" spans="1:6" x14ac:dyDescent="0.2">
      <c r="A41" s="56">
        <v>11</v>
      </c>
      <c r="B41" s="134" t="s">
        <v>202</v>
      </c>
      <c r="C41" s="3">
        <v>237</v>
      </c>
      <c r="D41" s="3" t="s">
        <v>4</v>
      </c>
      <c r="E41" s="64"/>
      <c r="F41" s="68">
        <f t="shared" si="0"/>
        <v>0</v>
      </c>
    </row>
    <row r="42" spans="1:6" x14ac:dyDescent="0.2">
      <c r="A42" s="56" t="s">
        <v>546</v>
      </c>
      <c r="B42" s="108"/>
      <c r="C42" s="3"/>
      <c r="D42" s="3"/>
      <c r="E42" s="64"/>
      <c r="F42" s="68" t="str">
        <f t="shared" si="0"/>
        <v/>
      </c>
    </row>
    <row r="43" spans="1:6" ht="21" x14ac:dyDescent="0.2">
      <c r="A43" s="56" t="s">
        <v>546</v>
      </c>
      <c r="B43" s="31" t="s">
        <v>580</v>
      </c>
      <c r="C43" s="3"/>
      <c r="D43" s="3"/>
      <c r="E43" s="64"/>
      <c r="F43" s="68" t="str">
        <f t="shared" si="0"/>
        <v/>
      </c>
    </row>
    <row r="44" spans="1:6" x14ac:dyDescent="0.2">
      <c r="A44" s="56" t="s">
        <v>546</v>
      </c>
      <c r="B44" s="108"/>
      <c r="C44" s="3"/>
      <c r="D44" s="3"/>
      <c r="E44" s="64"/>
      <c r="F44" s="68" t="str">
        <f t="shared" si="0"/>
        <v/>
      </c>
    </row>
    <row r="45" spans="1:6" x14ac:dyDescent="0.2">
      <c r="A45" s="56">
        <v>12</v>
      </c>
      <c r="B45" s="108" t="s">
        <v>754</v>
      </c>
      <c r="C45" s="3">
        <v>141</v>
      </c>
      <c r="D45" s="3" t="s">
        <v>4</v>
      </c>
      <c r="E45" s="64"/>
      <c r="F45" s="68">
        <f t="shared" si="0"/>
        <v>0</v>
      </c>
    </row>
    <row r="46" spans="1:6" x14ac:dyDescent="0.2">
      <c r="A46" s="56" t="s">
        <v>546</v>
      </c>
      <c r="B46" s="108"/>
      <c r="C46" s="3"/>
      <c r="D46" s="3"/>
      <c r="E46" s="64"/>
      <c r="F46" s="68" t="str">
        <f t="shared" si="0"/>
        <v/>
      </c>
    </row>
    <row r="47" spans="1:6" x14ac:dyDescent="0.2">
      <c r="A47" s="56">
        <v>13</v>
      </c>
      <c r="B47" s="108" t="s">
        <v>165</v>
      </c>
      <c r="C47" s="3">
        <v>42</v>
      </c>
      <c r="D47" s="3" t="s">
        <v>4</v>
      </c>
      <c r="E47" s="64"/>
      <c r="F47" s="68">
        <f t="shared" si="0"/>
        <v>0</v>
      </c>
    </row>
    <row r="48" spans="1:6" x14ac:dyDescent="0.2">
      <c r="A48" s="56" t="s">
        <v>546</v>
      </c>
      <c r="B48" s="108"/>
      <c r="C48" s="3"/>
      <c r="D48" s="3"/>
      <c r="E48" s="64"/>
      <c r="F48" s="68" t="str">
        <f t="shared" si="0"/>
        <v/>
      </c>
    </row>
    <row r="49" spans="1:6" x14ac:dyDescent="0.2">
      <c r="A49" s="56">
        <v>14</v>
      </c>
      <c r="B49" s="134" t="s">
        <v>557</v>
      </c>
      <c r="C49" s="3">
        <v>86</v>
      </c>
      <c r="D49" s="3" t="s">
        <v>4</v>
      </c>
      <c r="E49" s="64"/>
      <c r="F49" s="68">
        <f t="shared" si="0"/>
        <v>0</v>
      </c>
    </row>
    <row r="50" spans="1:6" x14ac:dyDescent="0.2">
      <c r="A50" s="56" t="s">
        <v>546</v>
      </c>
      <c r="B50" s="102"/>
      <c r="C50" s="109"/>
      <c r="D50" s="3"/>
      <c r="E50" s="64"/>
      <c r="F50" s="68" t="str">
        <f t="shared" si="0"/>
        <v/>
      </c>
    </row>
    <row r="51" spans="1:6" ht="21" x14ac:dyDescent="0.2">
      <c r="A51" s="56" t="s">
        <v>546</v>
      </c>
      <c r="B51" s="108" t="s">
        <v>538</v>
      </c>
      <c r="C51" s="3"/>
      <c r="D51" s="3"/>
      <c r="E51" s="64"/>
      <c r="F51" s="68" t="str">
        <f t="shared" si="0"/>
        <v/>
      </c>
    </row>
    <row r="52" spans="1:6" x14ac:dyDescent="0.2">
      <c r="A52" s="56">
        <v>15</v>
      </c>
      <c r="B52" s="126" t="s">
        <v>539</v>
      </c>
      <c r="C52" s="3">
        <v>1</v>
      </c>
      <c r="D52" s="3" t="s">
        <v>8</v>
      </c>
      <c r="E52" s="64"/>
      <c r="F52" s="68">
        <f t="shared" si="0"/>
        <v>0</v>
      </c>
    </row>
    <row r="53" spans="1:6" x14ac:dyDescent="0.2">
      <c r="A53" s="56">
        <v>16</v>
      </c>
      <c r="B53" s="126" t="s">
        <v>540</v>
      </c>
      <c r="C53" s="3">
        <v>1</v>
      </c>
      <c r="D53" s="3" t="s">
        <v>8</v>
      </c>
      <c r="E53" s="64"/>
      <c r="F53" s="68">
        <f t="shared" si="0"/>
        <v>0</v>
      </c>
    </row>
    <row r="54" spans="1:6" ht="31.5" x14ac:dyDescent="0.2">
      <c r="A54" s="56">
        <v>17</v>
      </c>
      <c r="B54" s="126" t="s">
        <v>537</v>
      </c>
      <c r="C54" s="3">
        <v>1</v>
      </c>
      <c r="D54" s="3" t="s">
        <v>8</v>
      </c>
      <c r="E54" s="64"/>
      <c r="F54" s="68">
        <f t="shared" si="0"/>
        <v>0</v>
      </c>
    </row>
    <row r="55" spans="1:6" x14ac:dyDescent="0.2">
      <c r="A55" s="56" t="s">
        <v>546</v>
      </c>
      <c r="B55" s="32"/>
      <c r="C55" s="3"/>
      <c r="D55" s="3"/>
      <c r="E55" s="64"/>
      <c r="F55" s="68" t="str">
        <f t="shared" si="0"/>
        <v/>
      </c>
    </row>
    <row r="56" spans="1:6" x14ac:dyDescent="0.2">
      <c r="A56" s="56" t="s">
        <v>546</v>
      </c>
      <c r="B56" s="34" t="s">
        <v>104</v>
      </c>
      <c r="C56" s="3"/>
      <c r="D56" s="3"/>
      <c r="E56" s="64"/>
      <c r="F56" s="68" t="str">
        <f t="shared" si="0"/>
        <v/>
      </c>
    </row>
    <row r="57" spans="1:6" x14ac:dyDescent="0.2">
      <c r="A57" s="56" t="s">
        <v>546</v>
      </c>
      <c r="B57" s="32"/>
      <c r="C57" s="3"/>
      <c r="D57" s="3"/>
      <c r="E57" s="64"/>
      <c r="F57" s="68" t="str">
        <f t="shared" si="0"/>
        <v/>
      </c>
    </row>
    <row r="58" spans="1:6" ht="23.25" customHeight="1" x14ac:dyDescent="0.2">
      <c r="A58" s="56" t="s">
        <v>546</v>
      </c>
      <c r="B58" s="31" t="s">
        <v>541</v>
      </c>
      <c r="C58" s="3"/>
      <c r="D58" s="3"/>
      <c r="E58" s="64"/>
      <c r="F58" s="68" t="str">
        <f t="shared" si="0"/>
        <v/>
      </c>
    </row>
    <row r="59" spans="1:6" x14ac:dyDescent="0.2">
      <c r="A59" s="56" t="s">
        <v>546</v>
      </c>
      <c r="B59" s="32"/>
      <c r="C59" s="3"/>
      <c r="D59" s="3"/>
      <c r="E59" s="64"/>
      <c r="F59" s="68" t="str">
        <f t="shared" si="0"/>
        <v/>
      </c>
    </row>
    <row r="60" spans="1:6" x14ac:dyDescent="0.2">
      <c r="A60" s="56">
        <v>18</v>
      </c>
      <c r="B60" s="108" t="s">
        <v>144</v>
      </c>
      <c r="C60" s="3">
        <f>C70</f>
        <v>142</v>
      </c>
      <c r="D60" s="3" t="s">
        <v>16</v>
      </c>
      <c r="E60" s="64"/>
      <c r="F60" s="68">
        <f t="shared" si="0"/>
        <v>0</v>
      </c>
    </row>
    <row r="61" spans="1:6" x14ac:dyDescent="0.2">
      <c r="A61" s="56" t="s">
        <v>546</v>
      </c>
      <c r="B61" s="32"/>
      <c r="C61" s="3"/>
      <c r="D61" s="3"/>
      <c r="E61" s="64"/>
      <c r="F61" s="68" t="str">
        <f t="shared" si="0"/>
        <v/>
      </c>
    </row>
    <row r="62" spans="1:6" x14ac:dyDescent="0.2">
      <c r="A62" s="56">
        <v>19</v>
      </c>
      <c r="B62" s="108" t="s">
        <v>145</v>
      </c>
      <c r="C62" s="3">
        <f>C76</f>
        <v>51</v>
      </c>
      <c r="D62" s="3" t="s">
        <v>16</v>
      </c>
      <c r="E62" s="64"/>
      <c r="F62" s="68">
        <f t="shared" si="0"/>
        <v>0</v>
      </c>
    </row>
    <row r="63" spans="1:6" x14ac:dyDescent="0.2">
      <c r="A63" s="56" t="s">
        <v>546</v>
      </c>
      <c r="B63" s="32"/>
      <c r="C63" s="3"/>
      <c r="D63" s="3"/>
      <c r="E63" s="64"/>
      <c r="F63" s="68" t="str">
        <f t="shared" si="0"/>
        <v/>
      </c>
    </row>
    <row r="64" spans="1:6" ht="31.5" x14ac:dyDescent="0.2">
      <c r="A64" s="56" t="s">
        <v>546</v>
      </c>
      <c r="B64" s="32" t="s">
        <v>143</v>
      </c>
      <c r="C64" s="3"/>
      <c r="D64" s="3"/>
      <c r="E64" s="64"/>
      <c r="F64" s="68" t="str">
        <f t="shared" si="0"/>
        <v/>
      </c>
    </row>
    <row r="65" spans="1:6" x14ac:dyDescent="0.2">
      <c r="A65" s="56" t="s">
        <v>546</v>
      </c>
      <c r="B65" s="32"/>
      <c r="C65" s="3"/>
      <c r="D65" s="3"/>
      <c r="E65" s="64"/>
      <c r="F65" s="68" t="str">
        <f t="shared" si="0"/>
        <v/>
      </c>
    </row>
    <row r="66" spans="1:6" x14ac:dyDescent="0.2">
      <c r="A66" s="56">
        <v>20</v>
      </c>
      <c r="B66" s="108" t="s">
        <v>553</v>
      </c>
      <c r="C66" s="3">
        <v>110</v>
      </c>
      <c r="D66" s="3" t="s">
        <v>16</v>
      </c>
      <c r="E66" s="64"/>
      <c r="F66" s="68">
        <f t="shared" si="0"/>
        <v>0</v>
      </c>
    </row>
    <row r="67" spans="1:6" x14ac:dyDescent="0.2">
      <c r="A67" s="56" t="s">
        <v>546</v>
      </c>
      <c r="B67" s="32"/>
      <c r="C67" s="3"/>
      <c r="D67" s="3"/>
      <c r="E67" s="64"/>
      <c r="F67" s="68" t="str">
        <f t="shared" si="0"/>
        <v/>
      </c>
    </row>
    <row r="68" spans="1:6" ht="31.5" x14ac:dyDescent="0.2">
      <c r="A68" s="56" t="s">
        <v>546</v>
      </c>
      <c r="B68" s="32" t="s">
        <v>492</v>
      </c>
      <c r="C68" s="3"/>
      <c r="D68" s="3"/>
      <c r="E68" s="64"/>
      <c r="F68" s="68" t="str">
        <f t="shared" si="0"/>
        <v/>
      </c>
    </row>
    <row r="69" spans="1:6" x14ac:dyDescent="0.2">
      <c r="A69" s="56" t="s">
        <v>546</v>
      </c>
      <c r="B69" s="32"/>
      <c r="C69" s="3"/>
      <c r="D69" s="3"/>
      <c r="E69" s="64"/>
      <c r="F69" s="68" t="str">
        <f t="shared" si="0"/>
        <v/>
      </c>
    </row>
    <row r="70" spans="1:6" x14ac:dyDescent="0.2">
      <c r="A70" s="56">
        <v>21</v>
      </c>
      <c r="B70" s="108" t="s">
        <v>144</v>
      </c>
      <c r="C70" s="3">
        <v>142</v>
      </c>
      <c r="D70" s="3" t="s">
        <v>16</v>
      </c>
      <c r="E70" s="64"/>
      <c r="F70" s="68">
        <f t="shared" si="0"/>
        <v>0</v>
      </c>
    </row>
    <row r="71" spans="1:6" x14ac:dyDescent="0.2">
      <c r="A71" s="56" t="s">
        <v>546</v>
      </c>
      <c r="B71" s="32"/>
      <c r="C71" s="109"/>
      <c r="D71" s="3"/>
      <c r="E71" s="64"/>
      <c r="F71" s="68" t="str">
        <f t="shared" si="0"/>
        <v/>
      </c>
    </row>
    <row r="72" spans="1:6" ht="21" x14ac:dyDescent="0.2">
      <c r="A72" s="56">
        <v>22</v>
      </c>
      <c r="B72" s="108" t="s">
        <v>556</v>
      </c>
      <c r="C72" s="3">
        <v>98</v>
      </c>
      <c r="D72" s="3" t="s">
        <v>4</v>
      </c>
      <c r="E72" s="64"/>
      <c r="F72" s="68">
        <f t="shared" si="0"/>
        <v>0</v>
      </c>
    </row>
    <row r="73" spans="1:6" x14ac:dyDescent="0.2">
      <c r="A73" s="56" t="s">
        <v>546</v>
      </c>
      <c r="B73" s="32"/>
      <c r="C73" s="109"/>
      <c r="D73" s="3"/>
      <c r="E73" s="64"/>
      <c r="F73" s="68" t="str">
        <f t="shared" si="0"/>
        <v/>
      </c>
    </row>
    <row r="74" spans="1:6" ht="31.5" x14ac:dyDescent="0.2">
      <c r="A74" s="56" t="s">
        <v>546</v>
      </c>
      <c r="B74" s="32" t="s">
        <v>493</v>
      </c>
      <c r="C74" s="3"/>
      <c r="D74" s="3"/>
      <c r="E74" s="64"/>
      <c r="F74" s="68" t="str">
        <f t="shared" ref="F74:F85" si="1">IF(C74=0,"",$E74*C74)</f>
        <v/>
      </c>
    </row>
    <row r="75" spans="1:6" x14ac:dyDescent="0.2">
      <c r="A75" s="56" t="s">
        <v>546</v>
      </c>
      <c r="B75" s="32"/>
      <c r="C75" s="3"/>
      <c r="D75" s="3"/>
      <c r="E75" s="64"/>
      <c r="F75" s="68" t="str">
        <f t="shared" si="1"/>
        <v/>
      </c>
    </row>
    <row r="76" spans="1:6" x14ac:dyDescent="0.2">
      <c r="A76" s="56">
        <v>23</v>
      </c>
      <c r="B76" s="108" t="s">
        <v>554</v>
      </c>
      <c r="C76" s="3">
        <v>51</v>
      </c>
      <c r="D76" s="3" t="s">
        <v>16</v>
      </c>
      <c r="E76" s="64"/>
      <c r="F76" s="68">
        <f t="shared" si="1"/>
        <v>0</v>
      </c>
    </row>
    <row r="77" spans="1:6" x14ac:dyDescent="0.2">
      <c r="A77" s="56" t="s">
        <v>546</v>
      </c>
      <c r="B77" s="32"/>
      <c r="C77" s="3"/>
      <c r="D77" s="3"/>
      <c r="E77" s="64"/>
      <c r="F77" s="68" t="str">
        <f t="shared" si="1"/>
        <v/>
      </c>
    </row>
    <row r="78" spans="1:6" ht="21" x14ac:dyDescent="0.2">
      <c r="A78" s="56">
        <v>24</v>
      </c>
      <c r="B78" s="108" t="s">
        <v>556</v>
      </c>
      <c r="C78" s="3">
        <v>49</v>
      </c>
      <c r="D78" s="3" t="s">
        <v>4</v>
      </c>
      <c r="E78" s="64"/>
      <c r="F78" s="68">
        <f t="shared" si="1"/>
        <v>0</v>
      </c>
    </row>
    <row r="79" spans="1:6" x14ac:dyDescent="0.2">
      <c r="A79" s="56" t="s">
        <v>546</v>
      </c>
      <c r="B79" s="32"/>
      <c r="C79" s="109"/>
      <c r="D79" s="3"/>
      <c r="E79" s="64"/>
      <c r="F79" s="68" t="str">
        <f t="shared" si="1"/>
        <v/>
      </c>
    </row>
    <row r="80" spans="1:6" ht="33.75" customHeight="1" x14ac:dyDescent="0.2">
      <c r="A80" s="56" t="s">
        <v>546</v>
      </c>
      <c r="B80" s="32" t="s">
        <v>494</v>
      </c>
      <c r="C80" s="3"/>
      <c r="D80" s="3"/>
      <c r="E80" s="64"/>
      <c r="F80" s="68" t="str">
        <f t="shared" si="1"/>
        <v/>
      </c>
    </row>
    <row r="81" spans="1:6" x14ac:dyDescent="0.2">
      <c r="A81" s="56" t="s">
        <v>546</v>
      </c>
      <c r="B81" s="32"/>
      <c r="C81" s="3"/>
      <c r="D81" s="3"/>
      <c r="E81" s="64"/>
      <c r="F81" s="68" t="str">
        <f t="shared" si="1"/>
        <v/>
      </c>
    </row>
    <row r="82" spans="1:6" x14ac:dyDescent="0.2">
      <c r="A82" s="56">
        <v>25</v>
      </c>
      <c r="B82" s="108" t="s">
        <v>532</v>
      </c>
      <c r="C82" s="3">
        <v>11</v>
      </c>
      <c r="D82" s="3" t="s">
        <v>16</v>
      </c>
      <c r="E82" s="64"/>
      <c r="F82" s="68">
        <f t="shared" si="1"/>
        <v>0</v>
      </c>
    </row>
    <row r="83" spans="1:6" x14ac:dyDescent="0.2">
      <c r="A83" s="56" t="s">
        <v>546</v>
      </c>
      <c r="B83" s="32"/>
      <c r="C83" s="109"/>
      <c r="D83" s="3"/>
      <c r="E83" s="64"/>
      <c r="F83" s="68" t="str">
        <f t="shared" si="1"/>
        <v/>
      </c>
    </row>
    <row r="84" spans="1:6" x14ac:dyDescent="0.2">
      <c r="A84" s="56">
        <v>26</v>
      </c>
      <c r="B84" s="108" t="s">
        <v>555</v>
      </c>
      <c r="C84" s="3">
        <v>3</v>
      </c>
      <c r="D84" s="3" t="s">
        <v>16</v>
      </c>
      <c r="E84" s="64"/>
      <c r="F84" s="68">
        <f t="shared" ref="F84" si="2">IF(C84=0,"",$E84*C84)</f>
        <v>0</v>
      </c>
    </row>
    <row r="85" spans="1:6" ht="11.25" thickBot="1" x14ac:dyDescent="0.25">
      <c r="A85" s="56" t="s">
        <v>546</v>
      </c>
      <c r="B85" s="39"/>
      <c r="C85" s="19"/>
      <c r="D85" s="19"/>
      <c r="E85" s="65"/>
      <c r="F85" s="70" t="str">
        <f t="shared" si="1"/>
        <v/>
      </c>
    </row>
    <row r="86" spans="1:6" ht="11.25" thickBot="1" x14ac:dyDescent="0.25">
      <c r="A86" s="17"/>
      <c r="B86" s="40"/>
      <c r="C86" s="18"/>
      <c r="D86" s="18"/>
      <c r="E86" s="62" t="s">
        <v>112</v>
      </c>
      <c r="F86" s="69">
        <f>SUM(F9:F85)</f>
        <v>0</v>
      </c>
    </row>
    <row r="87" spans="1:6" s="88" customFormat="1" ht="8.25" x14ac:dyDescent="0.2">
      <c r="A87" s="85"/>
      <c r="B87" s="89"/>
      <c r="C87" s="85"/>
      <c r="D87" s="85"/>
      <c r="E87" s="86"/>
      <c r="F87" s="87"/>
    </row>
  </sheetData>
  <mergeCells count="1">
    <mergeCell ref="B7:E7"/>
  </mergeCells>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1" manualBreakCount="1">
    <brk id="54"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63F5-0590-47E9-A64E-ECE7677C373D}">
  <sheetPr>
    <tabColor rgb="FF00B0F0"/>
  </sheetPr>
  <dimension ref="A1:F240"/>
  <sheetViews>
    <sheetView tabSelected="1" view="pageBreakPreview" topLeftCell="A194" zoomScaleNormal="100" zoomScaleSheetLayoutView="100" workbookViewId="0">
      <selection activeCell="E203" sqref="E203"/>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10" style="59" customWidth="1"/>
    <col min="6" max="6" width="12.8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5</v>
      </c>
      <c r="B6" s="10" t="s">
        <v>113</v>
      </c>
    </row>
    <row r="7" spans="1:6" ht="10.5" customHeight="1" x14ac:dyDescent="0.2">
      <c r="A7" s="8"/>
      <c r="B7" s="178" t="s">
        <v>815</v>
      </c>
      <c r="C7" s="178"/>
      <c r="D7" s="178"/>
      <c r="E7" s="178"/>
      <c r="F7" s="100"/>
    </row>
    <row r="8" spans="1:6" ht="11.25" thickBot="1" x14ac:dyDescent="0.25"/>
    <row r="9" spans="1:6" x14ac:dyDescent="0.2">
      <c r="A9" s="11" t="s">
        <v>132</v>
      </c>
      <c r="B9" s="12" t="s">
        <v>2</v>
      </c>
      <c r="C9" s="13" t="s">
        <v>88</v>
      </c>
      <c r="D9" s="13" t="s">
        <v>87</v>
      </c>
      <c r="E9" s="60" t="s">
        <v>86</v>
      </c>
      <c r="F9" s="61" t="s">
        <v>1</v>
      </c>
    </row>
    <row r="10" spans="1:6" x14ac:dyDescent="0.2">
      <c r="A10" s="56" t="s">
        <v>546</v>
      </c>
      <c r="B10" s="36"/>
      <c r="C10" s="4"/>
      <c r="D10" s="4"/>
      <c r="E10" s="64"/>
      <c r="F10" s="68" t="str">
        <f t="shared" ref="F10:F14" si="0">IF(C10=0,"",$E10*C10)</f>
        <v/>
      </c>
    </row>
    <row r="11" spans="1:6" x14ac:dyDescent="0.2">
      <c r="A11" s="56" t="s">
        <v>546</v>
      </c>
      <c r="B11" s="10" t="s">
        <v>113</v>
      </c>
      <c r="C11" s="4"/>
      <c r="D11" s="4"/>
      <c r="E11" s="64"/>
      <c r="F11" s="68" t="str">
        <f t="shared" si="0"/>
        <v/>
      </c>
    </row>
    <row r="12" spans="1:6" x14ac:dyDescent="0.2">
      <c r="A12" s="56" t="s">
        <v>546</v>
      </c>
      <c r="B12" s="36"/>
      <c r="C12" s="4"/>
      <c r="D12" s="4"/>
      <c r="E12" s="64"/>
      <c r="F12" s="68" t="str">
        <f t="shared" si="0"/>
        <v/>
      </c>
    </row>
    <row r="13" spans="1:6" x14ac:dyDescent="0.2">
      <c r="A13" s="56" t="s">
        <v>546</v>
      </c>
      <c r="B13" s="105" t="s">
        <v>213</v>
      </c>
      <c r="C13" s="4"/>
      <c r="D13" s="4"/>
      <c r="E13" s="64"/>
      <c r="F13" s="68" t="str">
        <f t="shared" si="0"/>
        <v/>
      </c>
    </row>
    <row r="14" spans="1:6" x14ac:dyDescent="0.2">
      <c r="A14" s="56" t="s">
        <v>546</v>
      </c>
      <c r="B14" s="36"/>
      <c r="C14" s="4"/>
      <c r="D14" s="4"/>
      <c r="E14" s="64"/>
      <c r="F14" s="68" t="str">
        <f t="shared" si="0"/>
        <v/>
      </c>
    </row>
    <row r="15" spans="1:6" ht="22.5" customHeight="1" x14ac:dyDescent="0.2">
      <c r="A15" s="56">
        <v>1</v>
      </c>
      <c r="B15" s="36" t="s">
        <v>613</v>
      </c>
      <c r="C15" s="4">
        <v>1</v>
      </c>
      <c r="D15" s="4" t="s">
        <v>8</v>
      </c>
      <c r="E15" s="161"/>
      <c r="F15" s="136" t="s">
        <v>610</v>
      </c>
    </row>
    <row r="16" spans="1:6" x14ac:dyDescent="0.2">
      <c r="A16" s="56" t="s">
        <v>546</v>
      </c>
      <c r="B16" s="36"/>
      <c r="C16" s="4"/>
      <c r="D16" s="4"/>
      <c r="E16" s="64"/>
      <c r="F16" s="68" t="str">
        <f>IF(C16=0,"",$E16*C16)</f>
        <v/>
      </c>
    </row>
    <row r="17" spans="1:6" x14ac:dyDescent="0.2">
      <c r="A17" s="56">
        <v>2</v>
      </c>
      <c r="B17" s="36" t="s">
        <v>611</v>
      </c>
      <c r="C17" s="4">
        <v>1</v>
      </c>
      <c r="D17" s="4" t="s">
        <v>8</v>
      </c>
      <c r="E17" s="161"/>
      <c r="F17" s="136" t="s">
        <v>610</v>
      </c>
    </row>
    <row r="18" spans="1:6" x14ac:dyDescent="0.2">
      <c r="A18" s="56" t="s">
        <v>546</v>
      </c>
      <c r="B18" s="36"/>
      <c r="C18" s="4"/>
      <c r="D18" s="4"/>
      <c r="E18" s="64"/>
      <c r="F18" s="68" t="str">
        <f t="shared" ref="F18:F22" si="1">IF(C18=0,"",$E18*C18)</f>
        <v/>
      </c>
    </row>
    <row r="19" spans="1:6" ht="31.5" x14ac:dyDescent="0.2">
      <c r="A19" s="56">
        <v>3</v>
      </c>
      <c r="B19" s="122" t="s">
        <v>612</v>
      </c>
      <c r="C19" s="4">
        <v>1</v>
      </c>
      <c r="D19" s="4" t="s">
        <v>8</v>
      </c>
      <c r="E19" s="64"/>
      <c r="F19" s="68">
        <f t="shared" si="1"/>
        <v>0</v>
      </c>
    </row>
    <row r="20" spans="1:6" x14ac:dyDescent="0.2">
      <c r="A20" s="56" t="s">
        <v>546</v>
      </c>
      <c r="B20" s="36"/>
      <c r="C20" s="4"/>
      <c r="D20" s="4"/>
      <c r="E20" s="64"/>
      <c r="F20" s="68" t="str">
        <f t="shared" si="1"/>
        <v/>
      </c>
    </row>
    <row r="21" spans="1:6" x14ac:dyDescent="0.2">
      <c r="A21" s="56" t="s">
        <v>546</v>
      </c>
      <c r="B21" s="105" t="s">
        <v>136</v>
      </c>
      <c r="C21" s="4"/>
      <c r="D21" s="4"/>
      <c r="E21" s="64"/>
      <c r="F21" s="68" t="str">
        <f t="shared" si="1"/>
        <v/>
      </c>
    </row>
    <row r="22" spans="1:6" x14ac:dyDescent="0.2">
      <c r="A22" s="56" t="s">
        <v>546</v>
      </c>
      <c r="B22" s="36"/>
      <c r="C22" s="4"/>
      <c r="D22" s="4"/>
      <c r="E22" s="64"/>
      <c r="F22" s="68" t="str">
        <f t="shared" si="1"/>
        <v/>
      </c>
    </row>
    <row r="23" spans="1:6" ht="31.5" x14ac:dyDescent="0.2">
      <c r="A23" s="56">
        <v>4</v>
      </c>
      <c r="B23" s="36" t="s">
        <v>758</v>
      </c>
      <c r="C23" s="4">
        <v>1</v>
      </c>
      <c r="D23" s="4" t="s">
        <v>8</v>
      </c>
      <c r="E23" s="161"/>
      <c r="F23" s="136" t="s">
        <v>610</v>
      </c>
    </row>
    <row r="24" spans="1:6" x14ac:dyDescent="0.2">
      <c r="A24" s="56" t="s">
        <v>546</v>
      </c>
      <c r="B24" s="36"/>
      <c r="C24" s="4"/>
      <c r="D24" s="4"/>
      <c r="E24" s="64"/>
      <c r="F24" s="68" t="str">
        <f t="shared" ref="F24:F87" si="2">IF(C24=0,"",$E24*C24)</f>
        <v/>
      </c>
    </row>
    <row r="25" spans="1:6" ht="31.5" x14ac:dyDescent="0.2">
      <c r="A25" s="56">
        <v>5</v>
      </c>
      <c r="B25" s="122" t="s">
        <v>612</v>
      </c>
      <c r="C25" s="4">
        <v>1</v>
      </c>
      <c r="D25" s="4" t="s">
        <v>8</v>
      </c>
      <c r="E25" s="64"/>
      <c r="F25" s="68">
        <f t="shared" si="2"/>
        <v>0</v>
      </c>
    </row>
    <row r="26" spans="1:6" x14ac:dyDescent="0.2">
      <c r="A26" s="56" t="s">
        <v>546</v>
      </c>
      <c r="B26" s="36"/>
      <c r="C26" s="4"/>
      <c r="D26" s="4"/>
      <c r="E26" s="64"/>
      <c r="F26" s="68" t="str">
        <f t="shared" si="2"/>
        <v/>
      </c>
    </row>
    <row r="27" spans="1:6" x14ac:dyDescent="0.2">
      <c r="A27" s="56" t="s">
        <v>546</v>
      </c>
      <c r="B27" s="105" t="s">
        <v>217</v>
      </c>
      <c r="C27" s="4"/>
      <c r="D27" s="4"/>
      <c r="E27" s="64"/>
      <c r="F27" s="68" t="str">
        <f t="shared" si="2"/>
        <v/>
      </c>
    </row>
    <row r="28" spans="1:6" x14ac:dyDescent="0.2">
      <c r="A28" s="56" t="s">
        <v>546</v>
      </c>
      <c r="B28" s="36"/>
      <c r="C28" s="4"/>
      <c r="D28" s="4"/>
      <c r="E28" s="64"/>
      <c r="F28" s="68" t="str">
        <f t="shared" si="2"/>
        <v/>
      </c>
    </row>
    <row r="29" spans="1:6" ht="21" x14ac:dyDescent="0.2">
      <c r="A29" s="56" t="s">
        <v>546</v>
      </c>
      <c r="B29" s="36" t="s">
        <v>218</v>
      </c>
      <c r="C29" s="4"/>
      <c r="D29" s="4"/>
      <c r="E29" s="64"/>
      <c r="F29" s="68" t="str">
        <f t="shared" si="2"/>
        <v/>
      </c>
    </row>
    <row r="30" spans="1:6" x14ac:dyDescent="0.2">
      <c r="A30" s="56" t="s">
        <v>546</v>
      </c>
      <c r="B30" s="36"/>
      <c r="C30" s="4"/>
      <c r="D30" s="4"/>
      <c r="E30" s="64"/>
      <c r="F30" s="68" t="str">
        <f t="shared" si="2"/>
        <v/>
      </c>
    </row>
    <row r="31" spans="1:6" ht="23.25" customHeight="1" x14ac:dyDescent="0.2">
      <c r="A31" s="56">
        <v>6</v>
      </c>
      <c r="B31" s="107" t="s">
        <v>600</v>
      </c>
      <c r="C31" s="4">
        <v>9</v>
      </c>
      <c r="D31" s="4" t="s">
        <v>3</v>
      </c>
      <c r="E31" s="64"/>
      <c r="F31" s="68">
        <f t="shared" si="2"/>
        <v>0</v>
      </c>
    </row>
    <row r="32" spans="1:6" ht="23.25" customHeight="1" x14ac:dyDescent="0.2">
      <c r="A32" s="56" t="s">
        <v>546</v>
      </c>
      <c r="B32" s="125" t="s">
        <v>656</v>
      </c>
      <c r="C32" s="4"/>
      <c r="D32" s="4"/>
      <c r="E32" s="64"/>
      <c r="F32" s="68" t="str">
        <f t="shared" si="2"/>
        <v/>
      </c>
    </row>
    <row r="33" spans="1:6" x14ac:dyDescent="0.2">
      <c r="A33" s="56" t="s">
        <v>546</v>
      </c>
      <c r="B33" s="107"/>
      <c r="C33" s="4"/>
      <c r="D33" s="4"/>
      <c r="E33" s="64"/>
      <c r="F33" s="68" t="str">
        <f t="shared" si="2"/>
        <v/>
      </c>
    </row>
    <row r="34" spans="1:6" ht="22.5" customHeight="1" x14ac:dyDescent="0.2">
      <c r="A34" s="56">
        <v>7</v>
      </c>
      <c r="B34" s="107" t="s">
        <v>219</v>
      </c>
      <c r="C34" s="4">
        <v>9</v>
      </c>
      <c r="D34" s="4" t="s">
        <v>3</v>
      </c>
      <c r="E34" s="64"/>
      <c r="F34" s="68">
        <f t="shared" si="2"/>
        <v>0</v>
      </c>
    </row>
    <row r="35" spans="1:6" x14ac:dyDescent="0.2">
      <c r="A35" s="56" t="s">
        <v>546</v>
      </c>
      <c r="B35" s="107"/>
      <c r="C35" s="4"/>
      <c r="D35" s="4"/>
      <c r="E35" s="64"/>
      <c r="F35" s="68" t="str">
        <f t="shared" si="2"/>
        <v/>
      </c>
    </row>
    <row r="36" spans="1:6" ht="21" x14ac:dyDescent="0.2">
      <c r="A36" s="56">
        <v>8</v>
      </c>
      <c r="B36" s="106" t="s">
        <v>227</v>
      </c>
      <c r="C36" s="4">
        <v>2</v>
      </c>
      <c r="D36" s="4" t="s">
        <v>3</v>
      </c>
      <c r="E36" s="64"/>
      <c r="F36" s="68">
        <f t="shared" si="2"/>
        <v>0</v>
      </c>
    </row>
    <row r="37" spans="1:6" x14ac:dyDescent="0.2">
      <c r="A37" s="56" t="s">
        <v>546</v>
      </c>
      <c r="B37" s="107"/>
      <c r="C37" s="4"/>
      <c r="D37" s="4"/>
      <c r="E37" s="64"/>
      <c r="F37" s="68" t="str">
        <f t="shared" si="2"/>
        <v/>
      </c>
    </row>
    <row r="38" spans="1:6" ht="24" customHeight="1" x14ac:dyDescent="0.2">
      <c r="A38" s="56">
        <v>9</v>
      </c>
      <c r="B38" s="107" t="s">
        <v>924</v>
      </c>
      <c r="C38" s="4">
        <v>2</v>
      </c>
      <c r="D38" s="4" t="s">
        <v>3</v>
      </c>
      <c r="E38" s="64"/>
      <c r="F38" s="68">
        <f t="shared" si="2"/>
        <v>0</v>
      </c>
    </row>
    <row r="39" spans="1:6" x14ac:dyDescent="0.2">
      <c r="A39" s="56" t="s">
        <v>546</v>
      </c>
      <c r="B39" s="107"/>
      <c r="C39" s="4"/>
      <c r="D39" s="4"/>
      <c r="E39" s="64"/>
      <c r="F39" s="68" t="str">
        <f t="shared" si="2"/>
        <v/>
      </c>
    </row>
    <row r="40" spans="1:6" ht="24" customHeight="1" x14ac:dyDescent="0.2">
      <c r="A40" s="56">
        <v>10</v>
      </c>
      <c r="B40" s="107" t="s">
        <v>617</v>
      </c>
      <c r="C40" s="4">
        <v>1</v>
      </c>
      <c r="D40" s="4" t="s">
        <v>3</v>
      </c>
      <c r="E40" s="64"/>
      <c r="F40" s="68">
        <f t="shared" si="2"/>
        <v>0</v>
      </c>
    </row>
    <row r="41" spans="1:6" x14ac:dyDescent="0.2">
      <c r="A41" s="56" t="s">
        <v>546</v>
      </c>
      <c r="B41" s="107"/>
      <c r="C41" s="4"/>
      <c r="D41" s="4"/>
      <c r="E41" s="64"/>
      <c r="F41" s="68" t="str">
        <f t="shared" si="2"/>
        <v/>
      </c>
    </row>
    <row r="42" spans="1:6" ht="24" customHeight="1" x14ac:dyDescent="0.2">
      <c r="A42" s="56">
        <v>11</v>
      </c>
      <c r="B42" s="107" t="s">
        <v>220</v>
      </c>
      <c r="C42" s="4">
        <v>5</v>
      </c>
      <c r="D42" s="4" t="s">
        <v>3</v>
      </c>
      <c r="E42" s="64"/>
      <c r="F42" s="68">
        <f t="shared" si="2"/>
        <v>0</v>
      </c>
    </row>
    <row r="43" spans="1:6" ht="24" customHeight="1" x14ac:dyDescent="0.2">
      <c r="A43" s="56" t="s">
        <v>546</v>
      </c>
      <c r="B43" s="125" t="s">
        <v>898</v>
      </c>
      <c r="C43" s="4"/>
      <c r="D43" s="4"/>
      <c r="E43" s="64"/>
      <c r="F43" s="68" t="str">
        <f t="shared" si="2"/>
        <v/>
      </c>
    </row>
    <row r="44" spans="1:6" x14ac:dyDescent="0.2">
      <c r="A44" s="56" t="s">
        <v>546</v>
      </c>
      <c r="B44" s="107"/>
      <c r="C44" s="4"/>
      <c r="D44" s="4"/>
      <c r="E44" s="64"/>
      <c r="F44" s="68" t="str">
        <f t="shared" si="2"/>
        <v/>
      </c>
    </row>
    <row r="45" spans="1:6" ht="21" x14ac:dyDescent="0.2">
      <c r="A45" s="56">
        <v>12</v>
      </c>
      <c r="B45" s="107" t="s">
        <v>441</v>
      </c>
      <c r="C45" s="4">
        <v>9</v>
      </c>
      <c r="D45" s="4" t="s">
        <v>3</v>
      </c>
      <c r="E45" s="64"/>
      <c r="F45" s="68">
        <f t="shared" si="2"/>
        <v>0</v>
      </c>
    </row>
    <row r="46" spans="1:6" x14ac:dyDescent="0.2">
      <c r="A46" s="56" t="s">
        <v>546</v>
      </c>
      <c r="B46" s="125" t="s">
        <v>657</v>
      </c>
      <c r="C46" s="4"/>
      <c r="D46" s="4"/>
      <c r="E46" s="64"/>
      <c r="F46" s="68" t="str">
        <f t="shared" si="2"/>
        <v/>
      </c>
    </row>
    <row r="47" spans="1:6" x14ac:dyDescent="0.2">
      <c r="A47" s="56" t="s">
        <v>546</v>
      </c>
      <c r="B47" s="107"/>
      <c r="C47" s="4"/>
      <c r="D47" s="4"/>
      <c r="E47" s="64"/>
      <c r="F47" s="68" t="str">
        <f t="shared" si="2"/>
        <v/>
      </c>
    </row>
    <row r="48" spans="1:6" ht="31.5" x14ac:dyDescent="0.2">
      <c r="A48" s="56">
        <v>13</v>
      </c>
      <c r="B48" s="107" t="s">
        <v>533</v>
      </c>
      <c r="C48" s="4">
        <v>8</v>
      </c>
      <c r="D48" s="4" t="s">
        <v>3</v>
      </c>
      <c r="E48" s="64"/>
      <c r="F48" s="68">
        <f t="shared" si="2"/>
        <v>0</v>
      </c>
    </row>
    <row r="49" spans="1:6" x14ac:dyDescent="0.2">
      <c r="A49" s="56" t="s">
        <v>546</v>
      </c>
      <c r="B49" s="107"/>
      <c r="C49" s="4"/>
      <c r="D49" s="4"/>
      <c r="E49" s="64"/>
      <c r="F49" s="68" t="str">
        <f t="shared" si="2"/>
        <v/>
      </c>
    </row>
    <row r="50" spans="1:6" ht="22.5" customHeight="1" x14ac:dyDescent="0.2">
      <c r="A50" s="56">
        <v>14</v>
      </c>
      <c r="B50" s="107" t="s">
        <v>925</v>
      </c>
      <c r="C50" s="4">
        <v>9</v>
      </c>
      <c r="D50" s="4" t="s">
        <v>3</v>
      </c>
      <c r="E50" s="64"/>
      <c r="F50" s="68">
        <f t="shared" si="2"/>
        <v>0</v>
      </c>
    </row>
    <row r="51" spans="1:6" x14ac:dyDescent="0.2">
      <c r="A51" s="56" t="s">
        <v>546</v>
      </c>
      <c r="B51" s="107"/>
      <c r="C51" s="4"/>
      <c r="D51" s="4"/>
      <c r="E51" s="64"/>
      <c r="F51" s="68" t="str">
        <f t="shared" si="2"/>
        <v/>
      </c>
    </row>
    <row r="52" spans="1:6" ht="21" x14ac:dyDescent="0.2">
      <c r="A52" s="56">
        <v>15</v>
      </c>
      <c r="B52" s="107" t="s">
        <v>221</v>
      </c>
      <c r="C52" s="4">
        <v>1</v>
      </c>
      <c r="D52" s="4" t="s">
        <v>3</v>
      </c>
      <c r="E52" s="64"/>
      <c r="F52" s="68">
        <f t="shared" si="2"/>
        <v>0</v>
      </c>
    </row>
    <row r="53" spans="1:6" x14ac:dyDescent="0.2">
      <c r="A53" s="56" t="s">
        <v>546</v>
      </c>
      <c r="B53" s="107"/>
      <c r="C53" s="4"/>
      <c r="D53" s="4"/>
      <c r="E53" s="64"/>
      <c r="F53" s="68" t="str">
        <f t="shared" si="2"/>
        <v/>
      </c>
    </row>
    <row r="54" spans="1:6" ht="21" x14ac:dyDescent="0.2">
      <c r="A54" s="56">
        <v>16</v>
      </c>
      <c r="B54" s="107" t="s">
        <v>926</v>
      </c>
      <c r="C54" s="4">
        <v>2</v>
      </c>
      <c r="D54" s="4" t="s">
        <v>3</v>
      </c>
      <c r="E54" s="64"/>
      <c r="F54" s="68">
        <f t="shared" si="2"/>
        <v>0</v>
      </c>
    </row>
    <row r="55" spans="1:6" x14ac:dyDescent="0.2">
      <c r="A55" s="56" t="s">
        <v>546</v>
      </c>
      <c r="B55" s="107"/>
      <c r="C55" s="4"/>
      <c r="D55" s="4"/>
      <c r="E55" s="64"/>
      <c r="F55" s="68" t="str">
        <f t="shared" si="2"/>
        <v/>
      </c>
    </row>
    <row r="56" spans="1:6" ht="21" x14ac:dyDescent="0.2">
      <c r="A56" s="56">
        <v>17</v>
      </c>
      <c r="B56" s="107" t="s">
        <v>226</v>
      </c>
      <c r="C56" s="4">
        <v>3</v>
      </c>
      <c r="D56" s="4" t="s">
        <v>3</v>
      </c>
      <c r="E56" s="64"/>
      <c r="F56" s="68">
        <f t="shared" si="2"/>
        <v>0</v>
      </c>
    </row>
    <row r="57" spans="1:6" x14ac:dyDescent="0.2">
      <c r="A57" s="56" t="s">
        <v>546</v>
      </c>
      <c r="B57" s="107"/>
      <c r="C57" s="4"/>
      <c r="D57" s="4"/>
      <c r="E57" s="64"/>
      <c r="F57" s="68" t="str">
        <f t="shared" si="2"/>
        <v/>
      </c>
    </row>
    <row r="58" spans="1:6" ht="21" x14ac:dyDescent="0.2">
      <c r="A58" s="56">
        <v>18</v>
      </c>
      <c r="B58" s="107" t="s">
        <v>890</v>
      </c>
      <c r="C58" s="4">
        <v>1</v>
      </c>
      <c r="D58" s="4" t="s">
        <v>3</v>
      </c>
      <c r="E58" s="64"/>
      <c r="F58" s="68">
        <f t="shared" si="2"/>
        <v>0</v>
      </c>
    </row>
    <row r="59" spans="1:6" x14ac:dyDescent="0.2">
      <c r="A59" s="56" t="s">
        <v>546</v>
      </c>
      <c r="B59" s="107"/>
      <c r="C59" s="4"/>
      <c r="D59" s="4"/>
      <c r="E59" s="64"/>
      <c r="F59" s="68" t="str">
        <f t="shared" si="2"/>
        <v/>
      </c>
    </row>
    <row r="60" spans="1:6" ht="21" x14ac:dyDescent="0.2">
      <c r="A60" s="56">
        <v>19</v>
      </c>
      <c r="B60" s="124" t="s">
        <v>893</v>
      </c>
      <c r="C60" s="4">
        <v>1</v>
      </c>
      <c r="D60" s="4" t="s">
        <v>3</v>
      </c>
      <c r="E60" s="64"/>
      <c r="F60" s="68">
        <f t="shared" si="2"/>
        <v>0</v>
      </c>
    </row>
    <row r="61" spans="1:6" x14ac:dyDescent="0.2">
      <c r="A61" s="56" t="s">
        <v>546</v>
      </c>
      <c r="B61" s="107"/>
      <c r="C61" s="4"/>
      <c r="D61" s="4"/>
      <c r="E61" s="64"/>
      <c r="F61" s="68" t="str">
        <f t="shared" si="2"/>
        <v/>
      </c>
    </row>
    <row r="62" spans="1:6" x14ac:dyDescent="0.2">
      <c r="A62" s="56" t="s">
        <v>546</v>
      </c>
      <c r="B62" s="36" t="s">
        <v>591</v>
      </c>
      <c r="C62" s="4"/>
      <c r="D62" s="4"/>
      <c r="E62" s="64"/>
      <c r="F62" s="68" t="str">
        <f t="shared" si="2"/>
        <v/>
      </c>
    </row>
    <row r="63" spans="1:6" x14ac:dyDescent="0.2">
      <c r="A63" s="56" t="s">
        <v>546</v>
      </c>
      <c r="B63" s="146" t="s">
        <v>590</v>
      </c>
      <c r="C63" s="4"/>
      <c r="D63" s="4"/>
      <c r="E63" s="64"/>
      <c r="F63" s="68" t="str">
        <f t="shared" si="2"/>
        <v/>
      </c>
    </row>
    <row r="64" spans="1:6" x14ac:dyDescent="0.2">
      <c r="A64" s="56" t="s">
        <v>546</v>
      </c>
      <c r="B64" s="107"/>
      <c r="C64" s="4"/>
      <c r="D64" s="4"/>
      <c r="E64" s="64"/>
      <c r="F64" s="68" t="str">
        <f t="shared" si="2"/>
        <v/>
      </c>
    </row>
    <row r="65" spans="1:6" x14ac:dyDescent="0.2">
      <c r="A65" s="56">
        <v>20</v>
      </c>
      <c r="B65" s="107" t="s">
        <v>618</v>
      </c>
      <c r="C65" s="4">
        <v>9</v>
      </c>
      <c r="D65" s="4" t="s">
        <v>3</v>
      </c>
      <c r="E65" s="64"/>
      <c r="F65" s="68">
        <f t="shared" si="2"/>
        <v>0</v>
      </c>
    </row>
    <row r="66" spans="1:6" x14ac:dyDescent="0.2">
      <c r="A66" s="56" t="s">
        <v>546</v>
      </c>
      <c r="B66" s="107"/>
      <c r="C66" s="4"/>
      <c r="D66" s="4"/>
      <c r="E66" s="64"/>
      <c r="F66" s="68" t="str">
        <f t="shared" si="2"/>
        <v/>
      </c>
    </row>
    <row r="67" spans="1:6" x14ac:dyDescent="0.2">
      <c r="A67" s="56">
        <v>21</v>
      </c>
      <c r="B67" s="107" t="s">
        <v>619</v>
      </c>
      <c r="C67" s="4">
        <v>9</v>
      </c>
      <c r="D67" s="4" t="s">
        <v>3</v>
      </c>
      <c r="E67" s="64"/>
      <c r="F67" s="68">
        <f t="shared" si="2"/>
        <v>0</v>
      </c>
    </row>
    <row r="68" spans="1:6" x14ac:dyDescent="0.2">
      <c r="A68" s="56" t="s">
        <v>546</v>
      </c>
      <c r="B68" s="107"/>
      <c r="C68" s="4"/>
      <c r="D68" s="4"/>
      <c r="E68" s="64"/>
      <c r="F68" s="68" t="str">
        <f t="shared" si="2"/>
        <v/>
      </c>
    </row>
    <row r="69" spans="1:6" x14ac:dyDescent="0.2">
      <c r="A69" s="56">
        <v>22</v>
      </c>
      <c r="B69" s="107" t="s">
        <v>620</v>
      </c>
      <c r="C69" s="4">
        <v>2</v>
      </c>
      <c r="D69" s="4" t="s">
        <v>3</v>
      </c>
      <c r="E69" s="64"/>
      <c r="F69" s="68">
        <f t="shared" si="2"/>
        <v>0</v>
      </c>
    </row>
    <row r="70" spans="1:6" x14ac:dyDescent="0.2">
      <c r="A70" s="56" t="s">
        <v>546</v>
      </c>
      <c r="B70" s="107"/>
      <c r="C70" s="4"/>
      <c r="D70" s="4"/>
      <c r="E70" s="64"/>
      <c r="F70" s="68" t="str">
        <f t="shared" si="2"/>
        <v/>
      </c>
    </row>
    <row r="71" spans="1:6" x14ac:dyDescent="0.2">
      <c r="A71" s="56">
        <v>23</v>
      </c>
      <c r="B71" s="107" t="s">
        <v>621</v>
      </c>
      <c r="C71" s="4">
        <v>2</v>
      </c>
      <c r="D71" s="4" t="s">
        <v>3</v>
      </c>
      <c r="E71" s="64"/>
      <c r="F71" s="68">
        <f t="shared" si="2"/>
        <v>0</v>
      </c>
    </row>
    <row r="72" spans="1:6" x14ac:dyDescent="0.2">
      <c r="A72" s="56" t="s">
        <v>546</v>
      </c>
      <c r="B72" s="107"/>
      <c r="C72" s="4"/>
      <c r="D72" s="4"/>
      <c r="E72" s="64"/>
      <c r="F72" s="68" t="str">
        <f t="shared" si="2"/>
        <v/>
      </c>
    </row>
    <row r="73" spans="1:6" x14ac:dyDescent="0.2">
      <c r="A73" s="56">
        <v>24</v>
      </c>
      <c r="B73" s="107" t="s">
        <v>622</v>
      </c>
      <c r="C73" s="4">
        <v>1</v>
      </c>
      <c r="D73" s="4" t="s">
        <v>3</v>
      </c>
      <c r="E73" s="64"/>
      <c r="F73" s="68">
        <f t="shared" si="2"/>
        <v>0</v>
      </c>
    </row>
    <row r="74" spans="1:6" x14ac:dyDescent="0.2">
      <c r="A74" s="56" t="s">
        <v>546</v>
      </c>
      <c r="B74" s="107"/>
      <c r="C74" s="4"/>
      <c r="D74" s="4"/>
      <c r="E74" s="64"/>
      <c r="F74" s="68" t="str">
        <f t="shared" si="2"/>
        <v/>
      </c>
    </row>
    <row r="75" spans="1:6" x14ac:dyDescent="0.2">
      <c r="A75" s="56">
        <v>25</v>
      </c>
      <c r="B75" s="107" t="s">
        <v>623</v>
      </c>
      <c r="C75" s="4">
        <v>5</v>
      </c>
      <c r="D75" s="4" t="s">
        <v>3</v>
      </c>
      <c r="E75" s="64"/>
      <c r="F75" s="68">
        <f t="shared" si="2"/>
        <v>0</v>
      </c>
    </row>
    <row r="76" spans="1:6" x14ac:dyDescent="0.2">
      <c r="A76" s="56" t="s">
        <v>546</v>
      </c>
      <c r="B76" s="107"/>
      <c r="C76" s="4"/>
      <c r="D76" s="4"/>
      <c r="E76" s="64"/>
      <c r="F76" s="68" t="str">
        <f t="shared" si="2"/>
        <v/>
      </c>
    </row>
    <row r="77" spans="1:6" x14ac:dyDescent="0.2">
      <c r="A77" s="56">
        <v>26</v>
      </c>
      <c r="B77" s="107" t="s">
        <v>624</v>
      </c>
      <c r="C77" s="4">
        <v>9</v>
      </c>
      <c r="D77" s="4" t="s">
        <v>3</v>
      </c>
      <c r="E77" s="64"/>
      <c r="F77" s="68">
        <f t="shared" si="2"/>
        <v>0</v>
      </c>
    </row>
    <row r="78" spans="1:6" x14ac:dyDescent="0.2">
      <c r="A78" s="56" t="s">
        <v>546</v>
      </c>
      <c r="B78" s="107"/>
      <c r="C78" s="4"/>
      <c r="D78" s="4"/>
      <c r="E78" s="64"/>
      <c r="F78" s="68" t="str">
        <f t="shared" si="2"/>
        <v/>
      </c>
    </row>
    <row r="79" spans="1:6" x14ac:dyDescent="0.2">
      <c r="A79" s="56">
        <v>27</v>
      </c>
      <c r="B79" s="107" t="s">
        <v>625</v>
      </c>
      <c r="C79" s="4">
        <v>8</v>
      </c>
      <c r="D79" s="4" t="s">
        <v>3</v>
      </c>
      <c r="E79" s="64"/>
      <c r="F79" s="68">
        <f t="shared" si="2"/>
        <v>0</v>
      </c>
    </row>
    <row r="80" spans="1:6" x14ac:dyDescent="0.2">
      <c r="A80" s="56" t="s">
        <v>546</v>
      </c>
      <c r="B80" s="107"/>
      <c r="C80" s="4"/>
      <c r="D80" s="4"/>
      <c r="E80" s="64"/>
      <c r="F80" s="68" t="str">
        <f t="shared" si="2"/>
        <v/>
      </c>
    </row>
    <row r="81" spans="1:6" x14ac:dyDescent="0.2">
      <c r="A81" s="56">
        <v>28</v>
      </c>
      <c r="B81" s="159" t="s">
        <v>927</v>
      </c>
      <c r="C81" s="4">
        <v>9</v>
      </c>
      <c r="D81" s="4" t="s">
        <v>3</v>
      </c>
      <c r="E81" s="64"/>
      <c r="F81" s="68">
        <f t="shared" si="2"/>
        <v>0</v>
      </c>
    </row>
    <row r="82" spans="1:6" x14ac:dyDescent="0.2">
      <c r="A82" s="56" t="s">
        <v>546</v>
      </c>
      <c r="B82" s="107"/>
      <c r="C82" s="4"/>
      <c r="D82" s="4"/>
      <c r="E82" s="64"/>
      <c r="F82" s="68" t="str">
        <f t="shared" si="2"/>
        <v/>
      </c>
    </row>
    <row r="83" spans="1:6" x14ac:dyDescent="0.2">
      <c r="A83" s="56">
        <v>29</v>
      </c>
      <c r="B83" s="107" t="s">
        <v>626</v>
      </c>
      <c r="C83" s="4">
        <v>1</v>
      </c>
      <c r="D83" s="4" t="s">
        <v>3</v>
      </c>
      <c r="E83" s="64"/>
      <c r="F83" s="68">
        <f t="shared" si="2"/>
        <v>0</v>
      </c>
    </row>
    <row r="84" spans="1:6" x14ac:dyDescent="0.2">
      <c r="A84" s="56" t="s">
        <v>546</v>
      </c>
      <c r="B84" s="107"/>
      <c r="C84" s="4"/>
      <c r="D84" s="4"/>
      <c r="E84" s="64"/>
      <c r="F84" s="68" t="str">
        <f t="shared" si="2"/>
        <v/>
      </c>
    </row>
    <row r="85" spans="1:6" x14ac:dyDescent="0.2">
      <c r="A85" s="56">
        <v>30</v>
      </c>
      <c r="B85" s="107" t="s">
        <v>627</v>
      </c>
      <c r="C85" s="4">
        <v>2</v>
      </c>
      <c r="D85" s="4" t="s">
        <v>3</v>
      </c>
      <c r="E85" s="64"/>
      <c r="F85" s="68">
        <f t="shared" si="2"/>
        <v>0</v>
      </c>
    </row>
    <row r="86" spans="1:6" x14ac:dyDescent="0.2">
      <c r="A86" s="56" t="s">
        <v>546</v>
      </c>
      <c r="B86" s="107"/>
      <c r="C86" s="4"/>
      <c r="D86" s="4"/>
      <c r="E86" s="64"/>
      <c r="F86" s="68" t="str">
        <f t="shared" si="2"/>
        <v/>
      </c>
    </row>
    <row r="87" spans="1:6" x14ac:dyDescent="0.2">
      <c r="A87" s="56">
        <v>31</v>
      </c>
      <c r="B87" s="107" t="s">
        <v>628</v>
      </c>
      <c r="C87" s="4">
        <v>3</v>
      </c>
      <c r="D87" s="4" t="s">
        <v>3</v>
      </c>
      <c r="E87" s="64"/>
      <c r="F87" s="68">
        <f t="shared" si="2"/>
        <v>0</v>
      </c>
    </row>
    <row r="88" spans="1:6" x14ac:dyDescent="0.2">
      <c r="A88" s="56" t="s">
        <v>546</v>
      </c>
      <c r="B88" s="107"/>
      <c r="C88" s="4"/>
      <c r="D88" s="4"/>
      <c r="E88" s="64"/>
      <c r="F88" s="68" t="str">
        <f t="shared" ref="F88:F151" si="3">IF(C88=0,"",$E88*C88)</f>
        <v/>
      </c>
    </row>
    <row r="89" spans="1:6" x14ac:dyDescent="0.2">
      <c r="A89" s="56">
        <v>32</v>
      </c>
      <c r="B89" s="107" t="s">
        <v>894</v>
      </c>
      <c r="C89" s="4">
        <v>1</v>
      </c>
      <c r="D89" s="4" t="s">
        <v>3</v>
      </c>
      <c r="E89" s="64"/>
      <c r="F89" s="68">
        <f t="shared" si="3"/>
        <v>0</v>
      </c>
    </row>
    <row r="90" spans="1:6" x14ac:dyDescent="0.2">
      <c r="A90" s="56" t="s">
        <v>546</v>
      </c>
      <c r="B90" s="107"/>
      <c r="C90" s="4"/>
      <c r="D90" s="4"/>
      <c r="E90" s="64"/>
      <c r="F90" s="68" t="str">
        <f t="shared" si="3"/>
        <v/>
      </c>
    </row>
    <row r="91" spans="1:6" x14ac:dyDescent="0.2">
      <c r="A91" s="56" t="s">
        <v>546</v>
      </c>
      <c r="B91" s="122" t="s">
        <v>602</v>
      </c>
      <c r="C91" s="4"/>
      <c r="D91" s="4"/>
      <c r="E91" s="64"/>
      <c r="F91" s="68" t="str">
        <f t="shared" si="3"/>
        <v/>
      </c>
    </row>
    <row r="92" spans="1:6" x14ac:dyDescent="0.2">
      <c r="A92" s="56" t="s">
        <v>546</v>
      </c>
      <c r="B92" s="107"/>
      <c r="C92" s="4"/>
      <c r="D92" s="4"/>
      <c r="E92" s="64"/>
      <c r="F92" s="68" t="str">
        <f t="shared" si="3"/>
        <v/>
      </c>
    </row>
    <row r="93" spans="1:6" x14ac:dyDescent="0.2">
      <c r="A93" s="56">
        <v>33</v>
      </c>
      <c r="B93" s="159" t="s">
        <v>223</v>
      </c>
      <c r="C93" s="4">
        <v>1</v>
      </c>
      <c r="D93" s="4" t="s">
        <v>8</v>
      </c>
      <c r="E93" s="64"/>
      <c r="F93" s="68">
        <f t="shared" si="3"/>
        <v>0</v>
      </c>
    </row>
    <row r="94" spans="1:6" x14ac:dyDescent="0.2">
      <c r="A94" s="56" t="s">
        <v>546</v>
      </c>
      <c r="B94" s="107"/>
      <c r="C94" s="4"/>
      <c r="D94" s="4"/>
      <c r="E94" s="64"/>
      <c r="F94" s="68" t="str">
        <f t="shared" si="3"/>
        <v/>
      </c>
    </row>
    <row r="95" spans="1:6" ht="31.5" x14ac:dyDescent="0.2">
      <c r="A95" s="56" t="s">
        <v>546</v>
      </c>
      <c r="B95" s="107" t="s">
        <v>900</v>
      </c>
      <c r="C95" s="4"/>
      <c r="D95" s="4"/>
      <c r="E95" s="64"/>
      <c r="F95" s="68" t="str">
        <f t="shared" si="3"/>
        <v/>
      </c>
    </row>
    <row r="96" spans="1:6" x14ac:dyDescent="0.2">
      <c r="A96" s="56" t="s">
        <v>546</v>
      </c>
      <c r="B96" s="107"/>
      <c r="C96" s="4"/>
      <c r="D96" s="4"/>
      <c r="E96" s="64"/>
      <c r="F96" s="68" t="str">
        <f t="shared" si="3"/>
        <v/>
      </c>
    </row>
    <row r="97" spans="1:6" x14ac:dyDescent="0.2">
      <c r="A97" s="56" t="s">
        <v>546</v>
      </c>
      <c r="B97" s="124" t="s">
        <v>901</v>
      </c>
      <c r="C97" s="4"/>
      <c r="D97" s="4"/>
      <c r="E97" s="64"/>
      <c r="F97" s="68" t="str">
        <f t="shared" si="3"/>
        <v/>
      </c>
    </row>
    <row r="98" spans="1:6" x14ac:dyDescent="0.2">
      <c r="A98" s="56">
        <v>34</v>
      </c>
      <c r="B98" s="158" t="s">
        <v>928</v>
      </c>
      <c r="C98" s="4">
        <v>1</v>
      </c>
      <c r="D98" s="4" t="s">
        <v>8</v>
      </c>
      <c r="E98" s="64"/>
      <c r="F98" s="68">
        <f t="shared" si="3"/>
        <v>0</v>
      </c>
    </row>
    <row r="99" spans="1:6" x14ac:dyDescent="0.2">
      <c r="A99" s="56">
        <v>35</v>
      </c>
      <c r="B99" s="158" t="s">
        <v>929</v>
      </c>
      <c r="C99" s="4">
        <v>1</v>
      </c>
      <c r="D99" s="4" t="s">
        <v>8</v>
      </c>
      <c r="E99" s="64"/>
      <c r="F99" s="68">
        <f t="shared" si="3"/>
        <v>0</v>
      </c>
    </row>
    <row r="100" spans="1:6" x14ac:dyDescent="0.2">
      <c r="A100" s="56" t="s">
        <v>546</v>
      </c>
      <c r="B100" s="107"/>
      <c r="C100" s="4"/>
      <c r="D100" s="4"/>
      <c r="E100" s="64"/>
      <c r="F100" s="68" t="str">
        <f t="shared" si="3"/>
        <v/>
      </c>
    </row>
    <row r="101" spans="1:6" x14ac:dyDescent="0.2">
      <c r="A101" s="56" t="s">
        <v>546</v>
      </c>
      <c r="B101" s="124" t="s">
        <v>902</v>
      </c>
      <c r="C101" s="4"/>
      <c r="D101" s="4"/>
      <c r="E101" s="64"/>
      <c r="F101" s="68" t="str">
        <f t="shared" si="3"/>
        <v/>
      </c>
    </row>
    <row r="102" spans="1:6" x14ac:dyDescent="0.2">
      <c r="A102" s="56">
        <v>36</v>
      </c>
      <c r="B102" s="158" t="s">
        <v>601</v>
      </c>
      <c r="C102" s="4">
        <v>1</v>
      </c>
      <c r="D102" s="4" t="s">
        <v>8</v>
      </c>
      <c r="E102" s="64"/>
      <c r="F102" s="68">
        <f t="shared" si="3"/>
        <v>0</v>
      </c>
    </row>
    <row r="103" spans="1:6" x14ac:dyDescent="0.2">
      <c r="A103" s="56">
        <v>37</v>
      </c>
      <c r="B103" s="158" t="s">
        <v>930</v>
      </c>
      <c r="C103" s="4">
        <v>1</v>
      </c>
      <c r="D103" s="4" t="s">
        <v>8</v>
      </c>
      <c r="E103" s="64"/>
      <c r="F103" s="68">
        <f t="shared" si="3"/>
        <v>0</v>
      </c>
    </row>
    <row r="104" spans="1:6" x14ac:dyDescent="0.2">
      <c r="A104" s="56">
        <v>38</v>
      </c>
      <c r="B104" s="158" t="s">
        <v>931</v>
      </c>
      <c r="C104" s="4">
        <v>1</v>
      </c>
      <c r="D104" s="4" t="s">
        <v>8</v>
      </c>
      <c r="E104" s="64"/>
      <c r="F104" s="68">
        <f t="shared" si="3"/>
        <v>0</v>
      </c>
    </row>
    <row r="105" spans="1:6" x14ac:dyDescent="0.2">
      <c r="A105" s="56" t="s">
        <v>546</v>
      </c>
      <c r="B105" s="107"/>
      <c r="C105" s="4"/>
      <c r="D105" s="4"/>
      <c r="E105" s="64"/>
      <c r="F105" s="68" t="str">
        <f t="shared" si="3"/>
        <v/>
      </c>
    </row>
    <row r="106" spans="1:6" ht="24" customHeight="1" x14ac:dyDescent="0.2">
      <c r="A106" s="56" t="s">
        <v>546</v>
      </c>
      <c r="B106" s="107" t="s">
        <v>914</v>
      </c>
      <c r="C106" s="47"/>
      <c r="D106" s="47"/>
      <c r="E106" s="64"/>
      <c r="F106" s="68" t="str">
        <f t="shared" si="3"/>
        <v/>
      </c>
    </row>
    <row r="107" spans="1:6" x14ac:dyDescent="0.2">
      <c r="A107" s="56" t="s">
        <v>546</v>
      </c>
      <c r="B107" s="107"/>
      <c r="C107" s="47"/>
      <c r="D107" s="47"/>
      <c r="E107" s="64"/>
      <c r="F107" s="68" t="str">
        <f t="shared" si="3"/>
        <v/>
      </c>
    </row>
    <row r="108" spans="1:6" x14ac:dyDescent="0.2">
      <c r="A108" s="56" t="s">
        <v>546</v>
      </c>
      <c r="B108" s="124" t="s">
        <v>918</v>
      </c>
      <c r="C108" s="4"/>
      <c r="D108" s="4"/>
      <c r="E108" s="64"/>
      <c r="F108" s="68" t="str">
        <f t="shared" si="3"/>
        <v/>
      </c>
    </row>
    <row r="109" spans="1:6" x14ac:dyDescent="0.2">
      <c r="A109" s="56">
        <v>39</v>
      </c>
      <c r="B109" s="158" t="s">
        <v>920</v>
      </c>
      <c r="C109" s="4">
        <v>8</v>
      </c>
      <c r="D109" s="4" t="s">
        <v>3</v>
      </c>
      <c r="E109" s="64"/>
      <c r="F109" s="68">
        <f t="shared" si="3"/>
        <v>0</v>
      </c>
    </row>
    <row r="110" spans="1:6" x14ac:dyDescent="0.2">
      <c r="A110" s="56" t="s">
        <v>546</v>
      </c>
      <c r="B110" s="107"/>
      <c r="C110" s="4"/>
      <c r="D110" s="4"/>
      <c r="E110" s="64"/>
      <c r="F110" s="68" t="str">
        <f t="shared" si="3"/>
        <v/>
      </c>
    </row>
    <row r="111" spans="1:6" x14ac:dyDescent="0.2">
      <c r="A111" s="56" t="s">
        <v>546</v>
      </c>
      <c r="B111" s="124" t="s">
        <v>908</v>
      </c>
      <c r="C111" s="47"/>
      <c r="D111" s="47"/>
      <c r="E111" s="64"/>
      <c r="F111" s="68" t="str">
        <f t="shared" si="3"/>
        <v/>
      </c>
    </row>
    <row r="112" spans="1:6" x14ac:dyDescent="0.2">
      <c r="A112" s="56">
        <v>40</v>
      </c>
      <c r="B112" s="158" t="s">
        <v>910</v>
      </c>
      <c r="C112" s="4">
        <v>8</v>
      </c>
      <c r="D112" s="4" t="s">
        <v>3</v>
      </c>
      <c r="E112" s="64"/>
      <c r="F112" s="68">
        <f t="shared" si="3"/>
        <v>0</v>
      </c>
    </row>
    <row r="113" spans="1:6" x14ac:dyDescent="0.2">
      <c r="A113" s="56">
        <v>41</v>
      </c>
      <c r="B113" s="158" t="s">
        <v>909</v>
      </c>
      <c r="C113" s="4">
        <v>1</v>
      </c>
      <c r="D113" s="4" t="s">
        <v>8</v>
      </c>
      <c r="E113" s="64"/>
      <c r="F113" s="68">
        <f t="shared" si="3"/>
        <v>0</v>
      </c>
    </row>
    <row r="114" spans="1:6" ht="21" x14ac:dyDescent="0.2">
      <c r="A114" s="56" t="s">
        <v>546</v>
      </c>
      <c r="B114" s="176" t="s">
        <v>911</v>
      </c>
      <c r="C114" s="4"/>
      <c r="D114" s="4"/>
      <c r="E114" s="64"/>
      <c r="F114" s="68" t="str">
        <f t="shared" si="3"/>
        <v/>
      </c>
    </row>
    <row r="115" spans="1:6" x14ac:dyDescent="0.2">
      <c r="A115" s="56" t="s">
        <v>546</v>
      </c>
      <c r="B115" s="107"/>
      <c r="C115" s="4"/>
      <c r="D115" s="4"/>
      <c r="E115" s="64"/>
      <c r="F115" s="68" t="str">
        <f t="shared" si="3"/>
        <v/>
      </c>
    </row>
    <row r="116" spans="1:6" ht="31.5" x14ac:dyDescent="0.2">
      <c r="A116" s="56" t="s">
        <v>546</v>
      </c>
      <c r="B116" s="107" t="s">
        <v>915</v>
      </c>
      <c r="C116" s="4"/>
      <c r="D116" s="4"/>
      <c r="E116" s="64"/>
      <c r="F116" s="68" t="str">
        <f t="shared" si="3"/>
        <v/>
      </c>
    </row>
    <row r="117" spans="1:6" x14ac:dyDescent="0.2">
      <c r="A117" s="56" t="s">
        <v>546</v>
      </c>
      <c r="B117" s="107"/>
      <c r="C117" s="4"/>
      <c r="D117" s="4"/>
      <c r="E117" s="64"/>
      <c r="F117" s="68" t="str">
        <f t="shared" si="3"/>
        <v/>
      </c>
    </row>
    <row r="118" spans="1:6" x14ac:dyDescent="0.2">
      <c r="A118" s="56" t="s">
        <v>546</v>
      </c>
      <c r="B118" s="124" t="s">
        <v>932</v>
      </c>
      <c r="C118" s="4"/>
      <c r="D118" s="4"/>
      <c r="E118" s="64"/>
      <c r="F118" s="68" t="str">
        <f t="shared" si="3"/>
        <v/>
      </c>
    </row>
    <row r="119" spans="1:6" x14ac:dyDescent="0.2">
      <c r="A119" s="56">
        <v>42</v>
      </c>
      <c r="B119" s="158" t="s">
        <v>903</v>
      </c>
      <c r="C119" s="4">
        <v>3</v>
      </c>
      <c r="D119" s="4" t="s">
        <v>3</v>
      </c>
      <c r="E119" s="64"/>
      <c r="F119" s="68">
        <f t="shared" si="3"/>
        <v>0</v>
      </c>
    </row>
    <row r="120" spans="1:6" x14ac:dyDescent="0.2">
      <c r="A120" s="56" t="s">
        <v>546</v>
      </c>
      <c r="B120" s="107"/>
      <c r="C120" s="4"/>
      <c r="D120" s="4"/>
      <c r="E120" s="64"/>
      <c r="F120" s="68" t="str">
        <f t="shared" si="3"/>
        <v/>
      </c>
    </row>
    <row r="121" spans="1:6" ht="21" x14ac:dyDescent="0.2">
      <c r="A121" s="56">
        <v>43</v>
      </c>
      <c r="B121" s="107" t="s">
        <v>888</v>
      </c>
      <c r="C121" s="4">
        <v>5</v>
      </c>
      <c r="D121" s="4" t="s">
        <v>3</v>
      </c>
      <c r="E121" s="64"/>
      <c r="F121" s="68">
        <f t="shared" si="3"/>
        <v>0</v>
      </c>
    </row>
    <row r="122" spans="1:6" x14ac:dyDescent="0.2">
      <c r="A122" s="56" t="s">
        <v>546</v>
      </c>
      <c r="B122" s="107"/>
      <c r="C122" s="4"/>
      <c r="D122" s="4"/>
      <c r="E122" s="64"/>
      <c r="F122" s="68" t="str">
        <f t="shared" si="3"/>
        <v/>
      </c>
    </row>
    <row r="123" spans="1:6" ht="31.5" x14ac:dyDescent="0.2">
      <c r="A123" s="56">
        <v>44</v>
      </c>
      <c r="B123" s="107" t="s">
        <v>912</v>
      </c>
      <c r="C123" s="4">
        <v>2</v>
      </c>
      <c r="D123" s="4" t="s">
        <v>3</v>
      </c>
      <c r="E123" s="64"/>
      <c r="F123" s="68">
        <f t="shared" si="3"/>
        <v>0</v>
      </c>
    </row>
    <row r="124" spans="1:6" x14ac:dyDescent="0.2">
      <c r="A124" s="56" t="s">
        <v>546</v>
      </c>
      <c r="B124" s="107"/>
      <c r="C124" s="4"/>
      <c r="D124" s="4"/>
      <c r="E124" s="64"/>
      <c r="F124" s="68" t="str">
        <f t="shared" si="3"/>
        <v/>
      </c>
    </row>
    <row r="125" spans="1:6" x14ac:dyDescent="0.2">
      <c r="A125" s="56">
        <v>45</v>
      </c>
      <c r="B125" s="159" t="s">
        <v>899</v>
      </c>
      <c r="C125" s="4">
        <v>6</v>
      </c>
      <c r="D125" s="4" t="s">
        <v>3</v>
      </c>
      <c r="E125" s="64"/>
      <c r="F125" s="68">
        <f t="shared" si="3"/>
        <v>0</v>
      </c>
    </row>
    <row r="126" spans="1:6" x14ac:dyDescent="0.2">
      <c r="A126" s="56" t="s">
        <v>546</v>
      </c>
      <c r="B126" s="107"/>
      <c r="C126" s="4"/>
      <c r="D126" s="4"/>
      <c r="E126" s="64"/>
      <c r="F126" s="68" t="str">
        <f t="shared" si="3"/>
        <v/>
      </c>
    </row>
    <row r="127" spans="1:6" ht="21.75" customHeight="1" x14ac:dyDescent="0.2">
      <c r="A127" s="56">
        <v>46</v>
      </c>
      <c r="B127" s="107" t="s">
        <v>933</v>
      </c>
      <c r="C127" s="4">
        <v>11</v>
      </c>
      <c r="D127" s="4" t="s">
        <v>3</v>
      </c>
      <c r="E127" s="64"/>
      <c r="F127" s="68">
        <f t="shared" si="3"/>
        <v>0</v>
      </c>
    </row>
    <row r="128" spans="1:6" x14ac:dyDescent="0.2">
      <c r="A128" s="56" t="s">
        <v>546</v>
      </c>
      <c r="B128" s="107"/>
      <c r="C128" s="4"/>
      <c r="D128" s="4"/>
      <c r="E128" s="64"/>
      <c r="F128" s="68" t="str">
        <f t="shared" si="3"/>
        <v/>
      </c>
    </row>
    <row r="129" spans="1:6" ht="21" x14ac:dyDescent="0.2">
      <c r="A129" s="56" t="s">
        <v>546</v>
      </c>
      <c r="B129" s="107" t="s">
        <v>889</v>
      </c>
      <c r="C129" s="4"/>
      <c r="D129" s="4"/>
      <c r="E129" s="64"/>
      <c r="F129" s="68" t="str">
        <f t="shared" si="3"/>
        <v/>
      </c>
    </row>
    <row r="130" spans="1:6" x14ac:dyDescent="0.2">
      <c r="A130" s="56">
        <v>47</v>
      </c>
      <c r="B130" s="124" t="s">
        <v>225</v>
      </c>
      <c r="C130" s="4">
        <v>1</v>
      </c>
      <c r="D130" s="4" t="s">
        <v>3</v>
      </c>
      <c r="E130" s="64"/>
      <c r="F130" s="68">
        <f t="shared" si="3"/>
        <v>0</v>
      </c>
    </row>
    <row r="131" spans="1:6" x14ac:dyDescent="0.2">
      <c r="A131" s="56">
        <v>48</v>
      </c>
      <c r="B131" s="124" t="s">
        <v>224</v>
      </c>
      <c r="C131" s="4">
        <v>4</v>
      </c>
      <c r="D131" s="4" t="s">
        <v>3</v>
      </c>
      <c r="E131" s="64"/>
      <c r="F131" s="68">
        <f t="shared" si="3"/>
        <v>0</v>
      </c>
    </row>
    <row r="132" spans="1:6" x14ac:dyDescent="0.2">
      <c r="A132" s="56" t="s">
        <v>546</v>
      </c>
      <c r="B132" s="107"/>
      <c r="C132" s="4"/>
      <c r="D132" s="4"/>
      <c r="E132" s="64"/>
      <c r="F132" s="68" t="str">
        <f t="shared" si="3"/>
        <v/>
      </c>
    </row>
    <row r="133" spans="1:6" ht="31.5" x14ac:dyDescent="0.2">
      <c r="A133" s="56" t="s">
        <v>546</v>
      </c>
      <c r="B133" s="107" t="s">
        <v>934</v>
      </c>
      <c r="C133" s="4"/>
      <c r="D133" s="4"/>
      <c r="E133" s="64"/>
      <c r="F133" s="68" t="str">
        <f t="shared" si="3"/>
        <v/>
      </c>
    </row>
    <row r="134" spans="1:6" x14ac:dyDescent="0.2">
      <c r="A134" s="56">
        <v>49</v>
      </c>
      <c r="B134" s="124" t="s">
        <v>224</v>
      </c>
      <c r="C134" s="4">
        <v>4</v>
      </c>
      <c r="D134" s="4" t="s">
        <v>3</v>
      </c>
      <c r="E134" s="64"/>
      <c r="F134" s="68">
        <f t="shared" si="3"/>
        <v>0</v>
      </c>
    </row>
    <row r="135" spans="1:6" x14ac:dyDescent="0.2">
      <c r="A135" s="56" t="s">
        <v>546</v>
      </c>
      <c r="B135" s="107"/>
      <c r="C135" s="4"/>
      <c r="D135" s="4"/>
      <c r="E135" s="64"/>
      <c r="F135" s="68" t="str">
        <f t="shared" si="3"/>
        <v/>
      </c>
    </row>
    <row r="136" spans="1:6" ht="21" x14ac:dyDescent="0.2">
      <c r="A136" s="56">
        <v>50</v>
      </c>
      <c r="B136" s="107" t="s">
        <v>935</v>
      </c>
      <c r="C136" s="4">
        <v>22</v>
      </c>
      <c r="D136" s="4" t="s">
        <v>3</v>
      </c>
      <c r="E136" s="64"/>
      <c r="F136" s="68">
        <f t="shared" si="3"/>
        <v>0</v>
      </c>
    </row>
    <row r="137" spans="1:6" x14ac:dyDescent="0.2">
      <c r="A137" s="56" t="s">
        <v>546</v>
      </c>
      <c r="B137" s="107"/>
      <c r="C137" s="4"/>
      <c r="D137" s="4"/>
      <c r="E137" s="64"/>
      <c r="F137" s="68" t="str">
        <f t="shared" si="3"/>
        <v/>
      </c>
    </row>
    <row r="138" spans="1:6" x14ac:dyDescent="0.2">
      <c r="A138" s="56" t="s">
        <v>546</v>
      </c>
      <c r="B138" s="36" t="s">
        <v>222</v>
      </c>
      <c r="C138" s="4"/>
      <c r="D138" s="4"/>
      <c r="E138" s="64"/>
      <c r="F138" s="68" t="str">
        <f t="shared" si="3"/>
        <v/>
      </c>
    </row>
    <row r="139" spans="1:6" x14ac:dyDescent="0.2">
      <c r="A139" s="56" t="s">
        <v>546</v>
      </c>
      <c r="B139" s="36"/>
      <c r="C139" s="4"/>
      <c r="D139" s="4"/>
      <c r="E139" s="64"/>
      <c r="F139" s="68" t="str">
        <f t="shared" si="3"/>
        <v/>
      </c>
    </row>
    <row r="140" spans="1:6" x14ac:dyDescent="0.2">
      <c r="A140" s="56" t="s">
        <v>546</v>
      </c>
      <c r="B140" s="107" t="s">
        <v>919</v>
      </c>
      <c r="C140" s="4"/>
      <c r="D140" s="4"/>
      <c r="E140" s="64"/>
      <c r="F140" s="68" t="str">
        <f t="shared" si="3"/>
        <v/>
      </c>
    </row>
    <row r="141" spans="1:6" x14ac:dyDescent="0.2">
      <c r="A141" s="56" t="s">
        <v>546</v>
      </c>
      <c r="B141" s="107"/>
      <c r="C141" s="4"/>
      <c r="D141" s="4"/>
      <c r="E141" s="64"/>
      <c r="F141" s="68" t="str">
        <f t="shared" si="3"/>
        <v/>
      </c>
    </row>
    <row r="142" spans="1:6" x14ac:dyDescent="0.2">
      <c r="A142" s="56" t="s">
        <v>546</v>
      </c>
      <c r="B142" s="124" t="s">
        <v>913</v>
      </c>
      <c r="C142" s="4"/>
      <c r="D142" s="4"/>
      <c r="E142" s="64"/>
      <c r="F142" s="68" t="str">
        <f t="shared" si="3"/>
        <v/>
      </c>
    </row>
    <row r="143" spans="1:6" x14ac:dyDescent="0.2">
      <c r="A143" s="56">
        <v>51</v>
      </c>
      <c r="B143" s="158" t="s">
        <v>917</v>
      </c>
      <c r="C143" s="4">
        <v>8</v>
      </c>
      <c r="D143" s="4" t="s">
        <v>3</v>
      </c>
      <c r="E143" s="64"/>
      <c r="F143" s="68">
        <f t="shared" si="3"/>
        <v>0</v>
      </c>
    </row>
    <row r="144" spans="1:6" x14ac:dyDescent="0.2">
      <c r="A144" s="56" t="s">
        <v>546</v>
      </c>
      <c r="B144" s="107"/>
      <c r="C144" s="4"/>
      <c r="D144" s="4"/>
      <c r="E144" s="64"/>
      <c r="F144" s="68" t="str">
        <f t="shared" si="3"/>
        <v/>
      </c>
    </row>
    <row r="145" spans="1:6" x14ac:dyDescent="0.2">
      <c r="A145" s="56" t="s">
        <v>546</v>
      </c>
      <c r="B145" s="124" t="s">
        <v>932</v>
      </c>
      <c r="C145" s="4"/>
      <c r="D145" s="4"/>
      <c r="E145" s="64"/>
      <c r="F145" s="68" t="str">
        <f t="shared" si="3"/>
        <v/>
      </c>
    </row>
    <row r="146" spans="1:6" x14ac:dyDescent="0.2">
      <c r="A146" s="56">
        <v>52</v>
      </c>
      <c r="B146" s="158" t="s">
        <v>903</v>
      </c>
      <c r="C146" s="4">
        <v>3</v>
      </c>
      <c r="D146" s="4" t="s">
        <v>3</v>
      </c>
      <c r="E146" s="64"/>
      <c r="F146" s="68">
        <f t="shared" si="3"/>
        <v>0</v>
      </c>
    </row>
    <row r="147" spans="1:6" x14ac:dyDescent="0.2">
      <c r="A147" s="56" t="s">
        <v>546</v>
      </c>
      <c r="B147" s="107"/>
      <c r="C147" s="4"/>
      <c r="D147" s="4"/>
      <c r="E147" s="64"/>
      <c r="F147" s="68" t="str">
        <f t="shared" si="3"/>
        <v/>
      </c>
    </row>
    <row r="148" spans="1:6" x14ac:dyDescent="0.2">
      <c r="A148" s="56" t="s">
        <v>546</v>
      </c>
      <c r="B148" s="107" t="s">
        <v>603</v>
      </c>
      <c r="C148" s="4"/>
      <c r="D148" s="4"/>
      <c r="E148" s="64"/>
      <c r="F148" s="68" t="str">
        <f t="shared" si="3"/>
        <v/>
      </c>
    </row>
    <row r="149" spans="1:6" x14ac:dyDescent="0.2">
      <c r="A149" s="56" t="s">
        <v>546</v>
      </c>
      <c r="B149" s="107"/>
      <c r="C149" s="4"/>
      <c r="D149" s="4"/>
      <c r="E149" s="64"/>
      <c r="F149" s="68" t="str">
        <f t="shared" si="3"/>
        <v/>
      </c>
    </row>
    <row r="150" spans="1:6" x14ac:dyDescent="0.2">
      <c r="A150" s="56" t="s">
        <v>546</v>
      </c>
      <c r="B150" s="124" t="s">
        <v>901</v>
      </c>
      <c r="C150" s="4"/>
      <c r="D150" s="4"/>
      <c r="E150" s="64"/>
      <c r="F150" s="68" t="str">
        <f t="shared" si="3"/>
        <v/>
      </c>
    </row>
    <row r="151" spans="1:6" x14ac:dyDescent="0.2">
      <c r="A151" s="56">
        <v>53</v>
      </c>
      <c r="B151" s="158" t="s">
        <v>928</v>
      </c>
      <c r="C151" s="4">
        <v>1</v>
      </c>
      <c r="D151" s="4" t="s">
        <v>8</v>
      </c>
      <c r="E151" s="64"/>
      <c r="F151" s="68">
        <f t="shared" si="3"/>
        <v>0</v>
      </c>
    </row>
    <row r="152" spans="1:6" x14ac:dyDescent="0.2">
      <c r="A152" s="56">
        <v>54</v>
      </c>
      <c r="B152" s="158" t="s">
        <v>929</v>
      </c>
      <c r="C152" s="4">
        <v>1</v>
      </c>
      <c r="D152" s="4" t="s">
        <v>8</v>
      </c>
      <c r="E152" s="64"/>
      <c r="F152" s="68">
        <f t="shared" ref="F152:F215" si="4">IF(C152=0,"",$E152*C152)</f>
        <v>0</v>
      </c>
    </row>
    <row r="153" spans="1:6" x14ac:dyDescent="0.2">
      <c r="A153" s="56" t="s">
        <v>546</v>
      </c>
      <c r="B153" s="107"/>
      <c r="C153" s="4"/>
      <c r="D153" s="4"/>
      <c r="E153" s="64"/>
      <c r="F153" s="68" t="str">
        <f t="shared" si="4"/>
        <v/>
      </c>
    </row>
    <row r="154" spans="1:6" x14ac:dyDescent="0.2">
      <c r="A154" s="56" t="s">
        <v>546</v>
      </c>
      <c r="B154" s="124" t="s">
        <v>902</v>
      </c>
      <c r="C154" s="4"/>
      <c r="D154" s="4"/>
      <c r="E154" s="64"/>
      <c r="F154" s="68" t="str">
        <f t="shared" si="4"/>
        <v/>
      </c>
    </row>
    <row r="155" spans="1:6" x14ac:dyDescent="0.2">
      <c r="A155" s="56">
        <v>55</v>
      </c>
      <c r="B155" s="158" t="s">
        <v>601</v>
      </c>
      <c r="C155" s="4">
        <v>1</v>
      </c>
      <c r="D155" s="4" t="s">
        <v>8</v>
      </c>
      <c r="E155" s="64"/>
      <c r="F155" s="68">
        <f t="shared" si="4"/>
        <v>0</v>
      </c>
    </row>
    <row r="156" spans="1:6" x14ac:dyDescent="0.2">
      <c r="A156" s="56">
        <v>56</v>
      </c>
      <c r="B156" s="158" t="s">
        <v>930</v>
      </c>
      <c r="C156" s="4">
        <v>1</v>
      </c>
      <c r="D156" s="4" t="s">
        <v>8</v>
      </c>
      <c r="E156" s="64"/>
      <c r="F156" s="68">
        <f t="shared" si="4"/>
        <v>0</v>
      </c>
    </row>
    <row r="157" spans="1:6" x14ac:dyDescent="0.2">
      <c r="A157" s="56">
        <v>57</v>
      </c>
      <c r="B157" s="158" t="s">
        <v>931</v>
      </c>
      <c r="C157" s="4">
        <v>1</v>
      </c>
      <c r="D157" s="4" t="s">
        <v>8</v>
      </c>
      <c r="E157" s="64"/>
      <c r="F157" s="68">
        <f t="shared" si="4"/>
        <v>0</v>
      </c>
    </row>
    <row r="158" spans="1:6" x14ac:dyDescent="0.2">
      <c r="A158" s="56" t="s">
        <v>546</v>
      </c>
      <c r="B158" s="107"/>
      <c r="C158" s="4"/>
      <c r="D158" s="4"/>
      <c r="E158" s="64"/>
      <c r="F158" s="68" t="str">
        <f t="shared" si="4"/>
        <v/>
      </c>
    </row>
    <row r="159" spans="1:6" x14ac:dyDescent="0.2">
      <c r="A159" s="56" t="s">
        <v>546</v>
      </c>
      <c r="B159" s="107" t="s">
        <v>916</v>
      </c>
      <c r="C159" s="47"/>
      <c r="D159" s="47"/>
      <c r="E159" s="64"/>
      <c r="F159" s="68" t="str">
        <f t="shared" si="4"/>
        <v/>
      </c>
    </row>
    <row r="160" spans="1:6" x14ac:dyDescent="0.2">
      <c r="A160" s="56" t="s">
        <v>546</v>
      </c>
      <c r="B160" s="107"/>
      <c r="C160" s="47"/>
      <c r="D160" s="47"/>
      <c r="E160" s="64"/>
      <c r="F160" s="68" t="str">
        <f t="shared" si="4"/>
        <v/>
      </c>
    </row>
    <row r="161" spans="1:6" x14ac:dyDescent="0.2">
      <c r="A161" s="56" t="s">
        <v>546</v>
      </c>
      <c r="B161" s="124" t="s">
        <v>913</v>
      </c>
      <c r="C161" s="4"/>
      <c r="D161" s="4"/>
      <c r="E161" s="64"/>
      <c r="F161" s="68" t="str">
        <f t="shared" si="4"/>
        <v/>
      </c>
    </row>
    <row r="162" spans="1:6" x14ac:dyDescent="0.2">
      <c r="A162" s="56">
        <v>58</v>
      </c>
      <c r="B162" s="158" t="s">
        <v>920</v>
      </c>
      <c r="C162" s="4">
        <v>8</v>
      </c>
      <c r="D162" s="4" t="s">
        <v>3</v>
      </c>
      <c r="E162" s="64"/>
      <c r="F162" s="68">
        <f t="shared" si="4"/>
        <v>0</v>
      </c>
    </row>
    <row r="163" spans="1:6" x14ac:dyDescent="0.2">
      <c r="A163" s="56" t="s">
        <v>546</v>
      </c>
      <c r="B163" s="107"/>
      <c r="C163" s="4"/>
      <c r="D163" s="4"/>
      <c r="E163" s="64"/>
      <c r="F163" s="68" t="str">
        <f t="shared" si="4"/>
        <v/>
      </c>
    </row>
    <row r="164" spans="1:6" x14ac:dyDescent="0.2">
      <c r="A164" s="56" t="s">
        <v>546</v>
      </c>
      <c r="B164" s="124" t="s">
        <v>908</v>
      </c>
      <c r="C164" s="47"/>
      <c r="D164" s="47"/>
      <c r="E164" s="64"/>
      <c r="F164" s="68" t="str">
        <f t="shared" si="4"/>
        <v/>
      </c>
    </row>
    <row r="165" spans="1:6" x14ac:dyDescent="0.2">
      <c r="A165" s="56">
        <v>59</v>
      </c>
      <c r="B165" s="158" t="s">
        <v>910</v>
      </c>
      <c r="C165" s="4">
        <v>8</v>
      </c>
      <c r="D165" s="4" t="s">
        <v>3</v>
      </c>
      <c r="E165" s="64"/>
      <c r="F165" s="68">
        <f t="shared" si="4"/>
        <v>0</v>
      </c>
    </row>
    <row r="166" spans="1:6" x14ac:dyDescent="0.2">
      <c r="A166" s="56">
        <v>60</v>
      </c>
      <c r="B166" s="158" t="s">
        <v>909</v>
      </c>
      <c r="C166" s="4">
        <v>1</v>
      </c>
      <c r="D166" s="4" t="s">
        <v>8</v>
      </c>
      <c r="E166" s="64"/>
      <c r="F166" s="68">
        <f t="shared" si="4"/>
        <v>0</v>
      </c>
    </row>
    <row r="167" spans="1:6" x14ac:dyDescent="0.2">
      <c r="A167" s="56" t="s">
        <v>546</v>
      </c>
      <c r="B167" s="158"/>
      <c r="C167" s="4"/>
      <c r="D167" s="4"/>
      <c r="E167" s="64"/>
      <c r="F167" s="68" t="str">
        <f t="shared" si="4"/>
        <v/>
      </c>
    </row>
    <row r="168" spans="1:6" x14ac:dyDescent="0.2">
      <c r="A168" s="56" t="s">
        <v>546</v>
      </c>
      <c r="B168" s="107" t="s">
        <v>921</v>
      </c>
      <c r="C168" s="4"/>
      <c r="D168" s="4"/>
      <c r="E168" s="64"/>
      <c r="F168" s="68" t="str">
        <f t="shared" si="4"/>
        <v/>
      </c>
    </row>
    <row r="169" spans="1:6" x14ac:dyDescent="0.2">
      <c r="A169" s="56" t="s">
        <v>546</v>
      </c>
      <c r="B169" s="107"/>
      <c r="C169" s="4"/>
      <c r="D169" s="4"/>
      <c r="E169" s="64"/>
      <c r="F169" s="68" t="str">
        <f t="shared" si="4"/>
        <v/>
      </c>
    </row>
    <row r="170" spans="1:6" x14ac:dyDescent="0.2">
      <c r="A170" s="56" t="s">
        <v>546</v>
      </c>
      <c r="B170" s="124" t="s">
        <v>932</v>
      </c>
      <c r="C170" s="4"/>
      <c r="D170" s="4"/>
      <c r="E170" s="64"/>
      <c r="F170" s="68" t="str">
        <f t="shared" si="4"/>
        <v/>
      </c>
    </row>
    <row r="171" spans="1:6" x14ac:dyDescent="0.2">
      <c r="A171" s="56">
        <v>61</v>
      </c>
      <c r="B171" s="158" t="s">
        <v>903</v>
      </c>
      <c r="C171" s="4">
        <v>3</v>
      </c>
      <c r="D171" s="4" t="s">
        <v>3</v>
      </c>
      <c r="E171" s="64"/>
      <c r="F171" s="68">
        <f t="shared" si="4"/>
        <v>0</v>
      </c>
    </row>
    <row r="172" spans="1:6" x14ac:dyDescent="0.2">
      <c r="A172" s="56" t="s">
        <v>546</v>
      </c>
      <c r="B172" s="107"/>
      <c r="C172" s="4"/>
      <c r="D172" s="4"/>
      <c r="E172" s="64"/>
      <c r="F172" s="68" t="str">
        <f t="shared" si="4"/>
        <v/>
      </c>
    </row>
    <row r="173" spans="1:6" x14ac:dyDescent="0.2">
      <c r="A173" s="56">
        <v>62</v>
      </c>
      <c r="B173" s="107" t="s">
        <v>816</v>
      </c>
      <c r="C173" s="4">
        <v>5</v>
      </c>
      <c r="D173" s="4" t="s">
        <v>3</v>
      </c>
      <c r="E173" s="64"/>
      <c r="F173" s="68">
        <f t="shared" si="4"/>
        <v>0</v>
      </c>
    </row>
    <row r="174" spans="1:6" x14ac:dyDescent="0.2">
      <c r="A174" s="56" t="s">
        <v>546</v>
      </c>
      <c r="B174" s="107"/>
      <c r="C174" s="4"/>
      <c r="D174" s="4"/>
      <c r="E174" s="64"/>
      <c r="F174" s="68" t="str">
        <f t="shared" si="4"/>
        <v/>
      </c>
    </row>
    <row r="175" spans="1:6" x14ac:dyDescent="0.2">
      <c r="A175" s="56">
        <v>63</v>
      </c>
      <c r="B175" s="107" t="s">
        <v>922</v>
      </c>
      <c r="C175" s="4">
        <v>2</v>
      </c>
      <c r="D175" s="4" t="s">
        <v>3</v>
      </c>
      <c r="E175" s="64"/>
      <c r="F175" s="68">
        <f t="shared" si="4"/>
        <v>0</v>
      </c>
    </row>
    <row r="176" spans="1:6" x14ac:dyDescent="0.2">
      <c r="A176" s="56" t="s">
        <v>546</v>
      </c>
      <c r="B176" s="107"/>
      <c r="C176" s="4"/>
      <c r="D176" s="4"/>
      <c r="E176" s="64"/>
      <c r="F176" s="68" t="str">
        <f t="shared" si="4"/>
        <v/>
      </c>
    </row>
    <row r="177" spans="1:6" x14ac:dyDescent="0.2">
      <c r="A177" s="56">
        <v>64</v>
      </c>
      <c r="B177" s="107" t="s">
        <v>923</v>
      </c>
      <c r="C177" s="4">
        <v>6</v>
      </c>
      <c r="D177" s="4" t="s">
        <v>3</v>
      </c>
      <c r="E177" s="64"/>
      <c r="F177" s="68">
        <f t="shared" si="4"/>
        <v>0</v>
      </c>
    </row>
    <row r="178" spans="1:6" x14ac:dyDescent="0.2">
      <c r="A178" s="56" t="s">
        <v>546</v>
      </c>
      <c r="B178" s="107"/>
      <c r="C178" s="4"/>
      <c r="D178" s="4"/>
      <c r="E178" s="64"/>
      <c r="F178" s="68" t="str">
        <f t="shared" si="4"/>
        <v/>
      </c>
    </row>
    <row r="179" spans="1:6" x14ac:dyDescent="0.2">
      <c r="A179" s="56">
        <v>65</v>
      </c>
      <c r="B179" s="159" t="s">
        <v>936</v>
      </c>
      <c r="C179" s="4">
        <v>11</v>
      </c>
      <c r="D179" s="4" t="s">
        <v>3</v>
      </c>
      <c r="E179" s="64"/>
      <c r="F179" s="68">
        <f t="shared" si="4"/>
        <v>0</v>
      </c>
    </row>
    <row r="180" spans="1:6" x14ac:dyDescent="0.2">
      <c r="A180" s="56" t="s">
        <v>546</v>
      </c>
      <c r="B180" s="107"/>
      <c r="C180" s="4"/>
      <c r="D180" s="4"/>
      <c r="E180" s="64"/>
      <c r="F180" s="68" t="str">
        <f t="shared" si="4"/>
        <v/>
      </c>
    </row>
    <row r="181" spans="1:6" x14ac:dyDescent="0.2">
      <c r="A181" s="56" t="s">
        <v>546</v>
      </c>
      <c r="B181" s="107" t="s">
        <v>604</v>
      </c>
      <c r="C181" s="4"/>
      <c r="D181" s="4"/>
      <c r="E181" s="64"/>
      <c r="F181" s="68" t="str">
        <f t="shared" si="4"/>
        <v/>
      </c>
    </row>
    <row r="182" spans="1:6" x14ac:dyDescent="0.2">
      <c r="A182" s="56">
        <v>66</v>
      </c>
      <c r="B182" s="124" t="s">
        <v>225</v>
      </c>
      <c r="C182" s="4">
        <v>1</v>
      </c>
      <c r="D182" s="4" t="s">
        <v>3</v>
      </c>
      <c r="E182" s="64"/>
      <c r="F182" s="68">
        <f t="shared" si="4"/>
        <v>0</v>
      </c>
    </row>
    <row r="183" spans="1:6" x14ac:dyDescent="0.2">
      <c r="A183" s="56">
        <v>67</v>
      </c>
      <c r="B183" s="124" t="s">
        <v>224</v>
      </c>
      <c r="C183" s="4">
        <v>4</v>
      </c>
      <c r="D183" s="4" t="s">
        <v>3</v>
      </c>
      <c r="E183" s="64"/>
      <c r="F183" s="68">
        <f t="shared" si="4"/>
        <v>0</v>
      </c>
    </row>
    <row r="184" spans="1:6" x14ac:dyDescent="0.2">
      <c r="A184" s="56" t="s">
        <v>546</v>
      </c>
      <c r="B184" s="107"/>
      <c r="C184" s="4"/>
      <c r="D184" s="4"/>
      <c r="E184" s="64"/>
      <c r="F184" s="68" t="str">
        <f t="shared" si="4"/>
        <v/>
      </c>
    </row>
    <row r="185" spans="1:6" x14ac:dyDescent="0.2">
      <c r="A185" s="56" t="s">
        <v>546</v>
      </c>
      <c r="B185" s="107" t="s">
        <v>605</v>
      </c>
      <c r="C185" s="4"/>
      <c r="D185" s="4"/>
      <c r="E185" s="64"/>
      <c r="F185" s="68" t="str">
        <f t="shared" si="4"/>
        <v/>
      </c>
    </row>
    <row r="186" spans="1:6" x14ac:dyDescent="0.2">
      <c r="A186" s="56">
        <v>68</v>
      </c>
      <c r="B186" s="124" t="s">
        <v>224</v>
      </c>
      <c r="C186" s="4">
        <v>4</v>
      </c>
      <c r="D186" s="4" t="s">
        <v>3</v>
      </c>
      <c r="E186" s="64"/>
      <c r="F186" s="68">
        <f t="shared" si="4"/>
        <v>0</v>
      </c>
    </row>
    <row r="187" spans="1:6" x14ac:dyDescent="0.2">
      <c r="A187" s="56" t="s">
        <v>546</v>
      </c>
      <c r="B187" s="107"/>
      <c r="C187" s="4"/>
      <c r="D187" s="4"/>
      <c r="E187" s="64"/>
      <c r="F187" s="68" t="str">
        <f t="shared" si="4"/>
        <v/>
      </c>
    </row>
    <row r="188" spans="1:6" x14ac:dyDescent="0.2">
      <c r="A188" s="56">
        <v>69</v>
      </c>
      <c r="B188" s="159" t="s">
        <v>606</v>
      </c>
      <c r="C188" s="4">
        <v>22</v>
      </c>
      <c r="D188" s="4" t="s">
        <v>3</v>
      </c>
      <c r="E188" s="64"/>
      <c r="F188" s="68">
        <f t="shared" si="4"/>
        <v>0</v>
      </c>
    </row>
    <row r="189" spans="1:6" x14ac:dyDescent="0.2">
      <c r="A189" s="56" t="s">
        <v>546</v>
      </c>
      <c r="B189" s="159"/>
      <c r="C189" s="4"/>
      <c r="D189" s="4"/>
      <c r="E189" s="64"/>
      <c r="F189" s="68" t="str">
        <f t="shared" si="4"/>
        <v/>
      </c>
    </row>
    <row r="190" spans="1:6" x14ac:dyDescent="0.2">
      <c r="A190" s="56">
        <v>70</v>
      </c>
      <c r="B190" s="164" t="s">
        <v>717</v>
      </c>
      <c r="C190" s="4">
        <v>1</v>
      </c>
      <c r="D190" s="4" t="s">
        <v>8</v>
      </c>
      <c r="E190" s="64"/>
      <c r="F190" s="68">
        <f t="shared" si="4"/>
        <v>0</v>
      </c>
    </row>
    <row r="191" spans="1:6" x14ac:dyDescent="0.2">
      <c r="A191" s="56" t="s">
        <v>546</v>
      </c>
      <c r="B191" s="164"/>
      <c r="C191" s="4"/>
      <c r="D191" s="4"/>
      <c r="E191" s="64"/>
      <c r="F191" s="68" t="str">
        <f t="shared" si="4"/>
        <v/>
      </c>
    </row>
    <row r="192" spans="1:6" x14ac:dyDescent="0.2">
      <c r="A192" s="56" t="s">
        <v>546</v>
      </c>
      <c r="B192" s="105" t="s">
        <v>152</v>
      </c>
      <c r="C192" s="4"/>
      <c r="D192" s="4"/>
      <c r="E192" s="64"/>
      <c r="F192" s="68" t="str">
        <f t="shared" si="4"/>
        <v/>
      </c>
    </row>
    <row r="193" spans="1:6" x14ac:dyDescent="0.2">
      <c r="A193" s="56" t="s">
        <v>546</v>
      </c>
      <c r="B193" s="36"/>
      <c r="C193" s="4"/>
      <c r="D193" s="4"/>
      <c r="E193" s="64"/>
      <c r="F193" s="68" t="str">
        <f t="shared" si="4"/>
        <v/>
      </c>
    </row>
    <row r="194" spans="1:6" ht="24" customHeight="1" x14ac:dyDescent="0.2">
      <c r="A194" s="56" t="s">
        <v>546</v>
      </c>
      <c r="B194" s="36" t="s">
        <v>593</v>
      </c>
      <c r="C194" s="4"/>
      <c r="D194" s="4"/>
      <c r="E194" s="64"/>
      <c r="F194" s="68" t="str">
        <f t="shared" si="4"/>
        <v/>
      </c>
    </row>
    <row r="195" spans="1:6" x14ac:dyDescent="0.2">
      <c r="A195" s="56" t="s">
        <v>546</v>
      </c>
      <c r="B195" s="36"/>
      <c r="C195" s="4"/>
      <c r="D195" s="4"/>
      <c r="E195" s="64"/>
      <c r="F195" s="68" t="str">
        <f t="shared" si="4"/>
        <v/>
      </c>
    </row>
    <row r="196" spans="1:6" x14ac:dyDescent="0.2">
      <c r="A196" s="56">
        <v>71</v>
      </c>
      <c r="B196" s="107" t="s">
        <v>592</v>
      </c>
      <c r="C196" s="4">
        <v>1</v>
      </c>
      <c r="D196" s="4" t="s">
        <v>8</v>
      </c>
      <c r="E196" s="64"/>
      <c r="F196" s="68">
        <f t="shared" si="4"/>
        <v>0</v>
      </c>
    </row>
    <row r="197" spans="1:6" x14ac:dyDescent="0.2">
      <c r="A197" s="56" t="s">
        <v>546</v>
      </c>
      <c r="B197" s="36"/>
      <c r="C197" s="4"/>
      <c r="D197" s="4"/>
      <c r="E197" s="64"/>
      <c r="F197" s="68" t="str">
        <f t="shared" si="4"/>
        <v/>
      </c>
    </row>
    <row r="198" spans="1:6" x14ac:dyDescent="0.2">
      <c r="A198" s="56" t="s">
        <v>546</v>
      </c>
      <c r="B198" s="105" t="s">
        <v>150</v>
      </c>
      <c r="C198" s="4"/>
      <c r="D198" s="4"/>
      <c r="E198" s="64"/>
      <c r="F198" s="68" t="str">
        <f t="shared" si="4"/>
        <v/>
      </c>
    </row>
    <row r="199" spans="1:6" x14ac:dyDescent="0.2">
      <c r="A199" s="56" t="s">
        <v>546</v>
      </c>
      <c r="B199" s="36"/>
      <c r="C199" s="4"/>
      <c r="D199" s="4"/>
      <c r="E199" s="64"/>
      <c r="F199" s="68" t="str">
        <f t="shared" si="4"/>
        <v/>
      </c>
    </row>
    <row r="200" spans="1:6" ht="21" x14ac:dyDescent="0.2">
      <c r="A200" s="56" t="s">
        <v>546</v>
      </c>
      <c r="B200" s="36" t="s">
        <v>151</v>
      </c>
      <c r="C200" s="4"/>
      <c r="D200" s="4"/>
      <c r="E200" s="64"/>
      <c r="F200" s="68" t="str">
        <f t="shared" si="4"/>
        <v/>
      </c>
    </row>
    <row r="201" spans="1:6" x14ac:dyDescent="0.2">
      <c r="A201" s="56" t="s">
        <v>546</v>
      </c>
      <c r="B201" s="36"/>
      <c r="C201" s="4"/>
      <c r="D201" s="4"/>
      <c r="E201" s="64"/>
      <c r="F201" s="68" t="str">
        <f t="shared" si="4"/>
        <v/>
      </c>
    </row>
    <row r="202" spans="1:6" ht="21" x14ac:dyDescent="0.2">
      <c r="A202" s="56">
        <v>72</v>
      </c>
      <c r="B202" s="107" t="s">
        <v>595</v>
      </c>
      <c r="C202" s="4">
        <v>1</v>
      </c>
      <c r="D202" s="4" t="s">
        <v>8</v>
      </c>
      <c r="E202" s="64"/>
      <c r="F202" s="68">
        <f t="shared" si="4"/>
        <v>0</v>
      </c>
    </row>
    <row r="203" spans="1:6" x14ac:dyDescent="0.2">
      <c r="A203" s="56" t="s">
        <v>546</v>
      </c>
      <c r="B203" s="36"/>
      <c r="C203" s="4"/>
      <c r="D203" s="4"/>
      <c r="E203" s="64"/>
      <c r="F203" s="68" t="str">
        <f t="shared" si="4"/>
        <v/>
      </c>
    </row>
    <row r="204" spans="1:6" x14ac:dyDescent="0.2">
      <c r="A204" s="56">
        <v>73</v>
      </c>
      <c r="B204" s="159" t="s">
        <v>598</v>
      </c>
      <c r="C204" s="4">
        <v>6</v>
      </c>
      <c r="D204" s="4" t="s">
        <v>3</v>
      </c>
      <c r="E204" s="64">
        <v>1767.72</v>
      </c>
      <c r="F204" s="68">
        <f t="shared" si="4"/>
        <v>10606.32</v>
      </c>
    </row>
    <row r="205" spans="1:6" x14ac:dyDescent="0.2">
      <c r="A205" s="56" t="s">
        <v>546</v>
      </c>
      <c r="B205" s="107"/>
      <c r="C205" s="4"/>
      <c r="D205" s="4"/>
      <c r="E205" s="64"/>
      <c r="F205" s="68" t="str">
        <f t="shared" si="4"/>
        <v/>
      </c>
    </row>
    <row r="206" spans="1:6" x14ac:dyDescent="0.2">
      <c r="A206" s="56">
        <v>74</v>
      </c>
      <c r="B206" s="159" t="s">
        <v>597</v>
      </c>
      <c r="C206" s="4">
        <v>3</v>
      </c>
      <c r="D206" s="4" t="s">
        <v>3</v>
      </c>
      <c r="E206" s="64">
        <v>884.97</v>
      </c>
      <c r="F206" s="68">
        <f t="shared" si="4"/>
        <v>2654.91</v>
      </c>
    </row>
    <row r="207" spans="1:6" x14ac:dyDescent="0.2">
      <c r="A207" s="56" t="s">
        <v>546</v>
      </c>
      <c r="B207" s="36"/>
      <c r="C207" s="4"/>
      <c r="D207" s="4"/>
      <c r="E207" s="64"/>
      <c r="F207" s="68" t="str">
        <f t="shared" si="4"/>
        <v/>
      </c>
    </row>
    <row r="208" spans="1:6" x14ac:dyDescent="0.2">
      <c r="A208" s="56" t="s">
        <v>546</v>
      </c>
      <c r="B208" s="105" t="s">
        <v>153</v>
      </c>
      <c r="C208" s="4"/>
      <c r="D208" s="4"/>
      <c r="E208" s="64"/>
      <c r="F208" s="68" t="str">
        <f t="shared" si="4"/>
        <v/>
      </c>
    </row>
    <row r="209" spans="1:6" x14ac:dyDescent="0.2">
      <c r="A209" s="56" t="s">
        <v>546</v>
      </c>
      <c r="B209" s="36"/>
      <c r="C209" s="4"/>
      <c r="D209" s="4"/>
      <c r="E209" s="64"/>
      <c r="F209" s="68" t="str">
        <f t="shared" si="4"/>
        <v/>
      </c>
    </row>
    <row r="210" spans="1:6" ht="54" customHeight="1" x14ac:dyDescent="0.2">
      <c r="A210" s="56" t="s">
        <v>546</v>
      </c>
      <c r="B210" s="36" t="s">
        <v>937</v>
      </c>
      <c r="C210" s="4"/>
      <c r="D210" s="4"/>
      <c r="E210" s="64"/>
      <c r="F210" s="68" t="str">
        <f t="shared" si="4"/>
        <v/>
      </c>
    </row>
    <row r="211" spans="1:6" ht="21" x14ac:dyDescent="0.2">
      <c r="A211" s="56" t="s">
        <v>546</v>
      </c>
      <c r="B211" s="146" t="s">
        <v>751</v>
      </c>
      <c r="C211" s="4"/>
      <c r="D211" s="4"/>
      <c r="E211" s="64"/>
      <c r="F211" s="68" t="str">
        <f t="shared" si="4"/>
        <v/>
      </c>
    </row>
    <row r="212" spans="1:6" x14ac:dyDescent="0.2">
      <c r="A212" s="56" t="s">
        <v>546</v>
      </c>
      <c r="B212" s="36"/>
      <c r="C212" s="4"/>
      <c r="D212" s="4"/>
      <c r="E212" s="64"/>
      <c r="F212" s="68" t="str">
        <f t="shared" si="4"/>
        <v/>
      </c>
    </row>
    <row r="213" spans="1:6" ht="31.5" x14ac:dyDescent="0.2">
      <c r="A213" s="56">
        <v>75</v>
      </c>
      <c r="B213" s="107" t="s">
        <v>174</v>
      </c>
      <c r="C213" s="4">
        <v>1</v>
      </c>
      <c r="D213" s="4" t="s">
        <v>8</v>
      </c>
      <c r="E213" s="64"/>
      <c r="F213" s="68">
        <f t="shared" si="4"/>
        <v>0</v>
      </c>
    </row>
    <row r="214" spans="1:6" x14ac:dyDescent="0.2">
      <c r="A214" s="56" t="s">
        <v>546</v>
      </c>
      <c r="B214" s="36"/>
      <c r="C214" s="4"/>
      <c r="D214" s="4"/>
      <c r="E214" s="64"/>
      <c r="F214" s="68" t="str">
        <f t="shared" si="4"/>
        <v/>
      </c>
    </row>
    <row r="215" spans="1:6" x14ac:dyDescent="0.2">
      <c r="A215" s="56">
        <v>76</v>
      </c>
      <c r="B215" s="159" t="s">
        <v>938</v>
      </c>
      <c r="C215" s="4">
        <v>1</v>
      </c>
      <c r="D215" s="4" t="s">
        <v>8</v>
      </c>
      <c r="E215" s="64"/>
      <c r="F215" s="68">
        <f t="shared" si="4"/>
        <v>0</v>
      </c>
    </row>
    <row r="216" spans="1:6" x14ac:dyDescent="0.2">
      <c r="A216" s="56" t="s">
        <v>546</v>
      </c>
      <c r="B216" s="36"/>
      <c r="C216" s="4"/>
      <c r="D216" s="4"/>
      <c r="E216" s="64"/>
      <c r="F216" s="68" t="str">
        <f t="shared" ref="F216:F236" si="5">IF(C216=0,"",$E216*C216)</f>
        <v/>
      </c>
    </row>
    <row r="217" spans="1:6" ht="21" x14ac:dyDescent="0.2">
      <c r="A217" s="56">
        <v>77</v>
      </c>
      <c r="B217" s="107" t="s">
        <v>752</v>
      </c>
      <c r="C217" s="4">
        <v>1</v>
      </c>
      <c r="D217" s="4" t="s">
        <v>8</v>
      </c>
      <c r="E217" s="64">
        <f>9562.33+336.74</f>
        <v>9899.07</v>
      </c>
      <c r="F217" s="68">
        <f t="shared" si="5"/>
        <v>9899.07</v>
      </c>
    </row>
    <row r="218" spans="1:6" x14ac:dyDescent="0.2">
      <c r="A218" s="56" t="s">
        <v>546</v>
      </c>
      <c r="B218" s="36"/>
      <c r="C218" s="4"/>
      <c r="D218" s="4"/>
      <c r="E218" s="64"/>
      <c r="F218" s="68" t="str">
        <f t="shared" si="5"/>
        <v/>
      </c>
    </row>
    <row r="219" spans="1:6" x14ac:dyDescent="0.2">
      <c r="A219" s="56">
        <v>78</v>
      </c>
      <c r="B219" s="113" t="s">
        <v>175</v>
      </c>
      <c r="C219" s="4">
        <v>1</v>
      </c>
      <c r="D219" s="4" t="s">
        <v>8</v>
      </c>
      <c r="E219" s="64">
        <v>1000</v>
      </c>
      <c r="F219" s="68">
        <f t="shared" si="5"/>
        <v>1000</v>
      </c>
    </row>
    <row r="220" spans="1:6" x14ac:dyDescent="0.2">
      <c r="A220" s="56" t="s">
        <v>546</v>
      </c>
      <c r="B220" s="36"/>
      <c r="C220" s="4"/>
      <c r="D220" s="4"/>
      <c r="E220" s="64"/>
      <c r="F220" s="68" t="str">
        <f t="shared" si="5"/>
        <v/>
      </c>
    </row>
    <row r="221" spans="1:6" x14ac:dyDescent="0.2">
      <c r="A221" s="56" t="s">
        <v>546</v>
      </c>
      <c r="B221" s="159" t="s">
        <v>510</v>
      </c>
      <c r="C221" s="177"/>
      <c r="D221" s="4" t="str">
        <f>IF(C221&lt;&gt;0,"","%")</f>
        <v>%</v>
      </c>
      <c r="E221" s="64">
        <f>SUM(F217:F220)</f>
        <v>10899.07</v>
      </c>
      <c r="F221" s="68" t="str">
        <f t="shared" si="5"/>
        <v/>
      </c>
    </row>
    <row r="222" spans="1:6" x14ac:dyDescent="0.2">
      <c r="A222" s="56" t="s">
        <v>546</v>
      </c>
      <c r="B222" s="36"/>
      <c r="C222" s="4"/>
      <c r="D222" s="4"/>
      <c r="E222" s="64"/>
      <c r="F222" s="68" t="str">
        <f t="shared" si="5"/>
        <v/>
      </c>
    </row>
    <row r="223" spans="1:6" x14ac:dyDescent="0.2">
      <c r="A223" s="56" t="s">
        <v>546</v>
      </c>
      <c r="B223" s="105" t="s">
        <v>212</v>
      </c>
      <c r="C223" s="4"/>
      <c r="D223" s="4"/>
      <c r="E223" s="64"/>
      <c r="F223" s="68" t="str">
        <f t="shared" si="5"/>
        <v/>
      </c>
    </row>
    <row r="224" spans="1:6" x14ac:dyDescent="0.2">
      <c r="A224" s="56" t="s">
        <v>546</v>
      </c>
      <c r="B224" s="36"/>
      <c r="C224" s="4"/>
      <c r="D224" s="4"/>
      <c r="E224" s="64"/>
      <c r="F224" s="68" t="str">
        <f t="shared" si="5"/>
        <v/>
      </c>
    </row>
    <row r="225" spans="1:6" ht="21" x14ac:dyDescent="0.2">
      <c r="A225" s="56">
        <v>79</v>
      </c>
      <c r="B225" s="36" t="s">
        <v>496</v>
      </c>
      <c r="C225" s="4">
        <v>2</v>
      </c>
      <c r="D225" s="4" t="s">
        <v>3</v>
      </c>
      <c r="E225" s="64"/>
      <c r="F225" s="68">
        <f t="shared" si="5"/>
        <v>0</v>
      </c>
    </row>
    <row r="226" spans="1:6" x14ac:dyDescent="0.2">
      <c r="A226" s="56" t="s">
        <v>546</v>
      </c>
      <c r="B226" s="36"/>
      <c r="C226" s="4"/>
      <c r="D226" s="4"/>
      <c r="E226" s="64"/>
      <c r="F226" s="68" t="str">
        <f t="shared" si="5"/>
        <v/>
      </c>
    </row>
    <row r="227" spans="1:6" x14ac:dyDescent="0.2">
      <c r="A227" s="56">
        <v>80</v>
      </c>
      <c r="B227" s="107" t="s">
        <v>495</v>
      </c>
      <c r="C227" s="4">
        <v>2</v>
      </c>
      <c r="D227" s="4" t="s">
        <v>3</v>
      </c>
      <c r="E227" s="64"/>
      <c r="F227" s="68">
        <f t="shared" si="5"/>
        <v>0</v>
      </c>
    </row>
    <row r="228" spans="1:6" x14ac:dyDescent="0.2">
      <c r="A228" s="56" t="s">
        <v>546</v>
      </c>
      <c r="B228" s="36"/>
      <c r="C228" s="4"/>
      <c r="D228" s="4"/>
      <c r="E228" s="64"/>
      <c r="F228" s="68" t="str">
        <f t="shared" si="5"/>
        <v/>
      </c>
    </row>
    <row r="229" spans="1:6" x14ac:dyDescent="0.2">
      <c r="A229" s="56" t="s">
        <v>546</v>
      </c>
      <c r="B229" s="105" t="s">
        <v>817</v>
      </c>
      <c r="C229" s="4"/>
      <c r="D229" s="4"/>
      <c r="E229" s="64"/>
      <c r="F229" s="68" t="str">
        <f t="shared" si="5"/>
        <v/>
      </c>
    </row>
    <row r="230" spans="1:6" x14ac:dyDescent="0.2">
      <c r="A230" s="56" t="s">
        <v>546</v>
      </c>
      <c r="B230" s="36"/>
      <c r="C230" s="4"/>
      <c r="D230" s="4"/>
      <c r="E230" s="64"/>
      <c r="F230" s="68" t="str">
        <f t="shared" si="5"/>
        <v/>
      </c>
    </row>
    <row r="231" spans="1:6" x14ac:dyDescent="0.2">
      <c r="A231" s="56">
        <v>81</v>
      </c>
      <c r="B231" s="36" t="s">
        <v>608</v>
      </c>
      <c r="C231" s="4">
        <v>1</v>
      </c>
      <c r="D231" s="4" t="s">
        <v>8</v>
      </c>
      <c r="E231" s="64">
        <v>500</v>
      </c>
      <c r="F231" s="68">
        <f t="shared" si="5"/>
        <v>500</v>
      </c>
    </row>
    <row r="232" spans="1:6" x14ac:dyDescent="0.2">
      <c r="A232" s="56" t="s">
        <v>546</v>
      </c>
      <c r="B232" s="36"/>
      <c r="C232" s="4"/>
      <c r="D232" s="4"/>
      <c r="E232" s="64"/>
      <c r="F232" s="68" t="str">
        <f t="shared" si="5"/>
        <v/>
      </c>
    </row>
    <row r="233" spans="1:6" x14ac:dyDescent="0.2">
      <c r="A233" s="56">
        <v>82</v>
      </c>
      <c r="B233" s="36" t="s">
        <v>609</v>
      </c>
      <c r="C233" s="4">
        <v>1</v>
      </c>
      <c r="D233" s="4" t="s">
        <v>8</v>
      </c>
      <c r="E233" s="64">
        <v>1000</v>
      </c>
      <c r="F233" s="68">
        <f t="shared" si="5"/>
        <v>1000</v>
      </c>
    </row>
    <row r="234" spans="1:6" x14ac:dyDescent="0.2">
      <c r="A234" s="56" t="s">
        <v>546</v>
      </c>
      <c r="B234" s="36"/>
      <c r="C234" s="4"/>
      <c r="D234" s="4"/>
      <c r="E234" s="64"/>
      <c r="F234" s="68" t="str">
        <f t="shared" si="5"/>
        <v/>
      </c>
    </row>
    <row r="235" spans="1:6" x14ac:dyDescent="0.2">
      <c r="A235" s="56">
        <v>83</v>
      </c>
      <c r="B235" s="32" t="s">
        <v>607</v>
      </c>
      <c r="C235" s="4">
        <v>1</v>
      </c>
      <c r="D235" s="4" t="s">
        <v>8</v>
      </c>
      <c r="E235" s="64">
        <v>500</v>
      </c>
      <c r="F235" s="68">
        <f t="shared" ref="F235" si="6">IF(C235=0,"",$E235*C235)</f>
        <v>500</v>
      </c>
    </row>
    <row r="236" spans="1:6" x14ac:dyDescent="0.2">
      <c r="A236" s="56" t="s">
        <v>546</v>
      </c>
      <c r="B236" s="36"/>
      <c r="C236" s="4"/>
      <c r="D236" s="4"/>
      <c r="E236" s="64"/>
      <c r="F236" s="68" t="str">
        <f t="shared" si="5"/>
        <v/>
      </c>
    </row>
    <row r="237" spans="1:6" x14ac:dyDescent="0.2">
      <c r="A237" s="56">
        <v>84</v>
      </c>
      <c r="B237" s="36" t="s">
        <v>759</v>
      </c>
      <c r="C237" s="4">
        <v>1</v>
      </c>
      <c r="D237" s="4" t="s">
        <v>8</v>
      </c>
      <c r="E237" s="161"/>
      <c r="F237" s="136" t="s">
        <v>610</v>
      </c>
    </row>
    <row r="238" spans="1:6" ht="11.25" thickBot="1" x14ac:dyDescent="0.25">
      <c r="A238" s="16" t="s">
        <v>546</v>
      </c>
      <c r="B238" s="39"/>
      <c r="C238" s="19"/>
      <c r="D238" s="19"/>
      <c r="E238" s="65"/>
      <c r="F238" s="70" t="str">
        <f t="shared" ref="F238" si="7">IF(C238=0,"",$E238*C238)</f>
        <v/>
      </c>
    </row>
    <row r="239" spans="1:6" ht="15" customHeight="1" thickBot="1" x14ac:dyDescent="0.25">
      <c r="A239" s="17"/>
      <c r="B239" s="40"/>
      <c r="C239" s="18"/>
      <c r="D239" s="18"/>
      <c r="E239" s="62" t="s">
        <v>114</v>
      </c>
      <c r="F239" s="69">
        <f>SUM(F9:F238)</f>
        <v>26160.3</v>
      </c>
    </row>
    <row r="240" spans="1:6" s="88" customFormat="1" ht="8.25" x14ac:dyDescent="0.2">
      <c r="A240" s="85"/>
      <c r="B240" s="89"/>
      <c r="C240" s="85"/>
      <c r="D240" s="85"/>
      <c r="E240" s="86"/>
      <c r="F240" s="87"/>
    </row>
  </sheetData>
  <mergeCells count="1">
    <mergeCell ref="B7:E7"/>
  </mergeCells>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4" manualBreakCount="4">
    <brk id="52" max="5" man="1"/>
    <brk id="104" max="5" man="1"/>
    <brk id="157" max="5" man="1"/>
    <brk id="20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00B0F0"/>
  </sheetPr>
  <dimension ref="A1:F252"/>
  <sheetViews>
    <sheetView view="pageBreakPreview" zoomScaleNormal="100" zoomScaleSheetLayoutView="100" workbookViewId="0">
      <selection activeCell="G1" sqref="G1:L104857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10" style="59" customWidth="1"/>
    <col min="6" max="6" width="12.8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6</v>
      </c>
      <c r="B6" s="10" t="s">
        <v>29</v>
      </c>
    </row>
    <row r="7" spans="1:6" ht="10.5" customHeight="1" x14ac:dyDescent="0.2">
      <c r="A7" s="8"/>
      <c r="B7" s="178" t="s">
        <v>456</v>
      </c>
      <c r="C7" s="178"/>
      <c r="D7" s="178"/>
      <c r="E7" s="178"/>
      <c r="F7" s="100"/>
    </row>
    <row r="8" spans="1:6" x14ac:dyDescent="0.2">
      <c r="A8" s="8"/>
      <c r="B8" s="178"/>
      <c r="C8" s="178"/>
      <c r="D8" s="178"/>
      <c r="E8" s="178"/>
      <c r="F8" s="100"/>
    </row>
    <row r="9" spans="1:6" ht="11.25" thickBot="1" x14ac:dyDescent="0.25"/>
    <row r="10" spans="1:6" x14ac:dyDescent="0.2">
      <c r="A10" s="11" t="s">
        <v>132</v>
      </c>
      <c r="B10" s="12" t="s">
        <v>2</v>
      </c>
      <c r="C10" s="13" t="s">
        <v>88</v>
      </c>
      <c r="D10" s="13" t="s">
        <v>87</v>
      </c>
      <c r="E10" s="60" t="s">
        <v>86</v>
      </c>
      <c r="F10" s="67" t="s">
        <v>1</v>
      </c>
    </row>
    <row r="11" spans="1:6" x14ac:dyDescent="0.2">
      <c r="A11" s="15" t="s">
        <v>546</v>
      </c>
      <c r="B11" s="32"/>
      <c r="C11" s="3"/>
      <c r="D11" s="3"/>
      <c r="E11" s="64"/>
      <c r="F11" s="68" t="str">
        <f t="shared" ref="F11:F15" si="0">IF(C11=0,"",$E11*C11)</f>
        <v/>
      </c>
    </row>
    <row r="12" spans="1:6" x14ac:dyDescent="0.2">
      <c r="A12" s="15" t="s">
        <v>546</v>
      </c>
      <c r="B12" s="34" t="s">
        <v>370</v>
      </c>
      <c r="C12" s="3"/>
      <c r="D12" s="3"/>
      <c r="E12" s="64"/>
      <c r="F12" s="68" t="str">
        <f t="shared" si="0"/>
        <v/>
      </c>
    </row>
    <row r="13" spans="1:6" x14ac:dyDescent="0.2">
      <c r="A13" s="15" t="s">
        <v>546</v>
      </c>
      <c r="B13" s="32"/>
      <c r="C13" s="3"/>
      <c r="D13" s="3"/>
      <c r="E13" s="64"/>
      <c r="F13" s="68" t="str">
        <f t="shared" si="0"/>
        <v/>
      </c>
    </row>
    <row r="14" spans="1:6" x14ac:dyDescent="0.2">
      <c r="A14" s="15" t="s">
        <v>546</v>
      </c>
      <c r="B14" s="34" t="s">
        <v>128</v>
      </c>
      <c r="C14" s="3"/>
      <c r="D14" s="3"/>
      <c r="E14" s="64"/>
      <c r="F14" s="68" t="str">
        <f t="shared" si="0"/>
        <v/>
      </c>
    </row>
    <row r="15" spans="1:6" x14ac:dyDescent="0.2">
      <c r="A15" s="15" t="s">
        <v>546</v>
      </c>
      <c r="B15" s="32"/>
      <c r="C15" s="3"/>
      <c r="D15" s="3"/>
      <c r="E15" s="64"/>
      <c r="F15" s="68" t="str">
        <f t="shared" si="0"/>
        <v/>
      </c>
    </row>
    <row r="16" spans="1:6" x14ac:dyDescent="0.2">
      <c r="A16" s="15">
        <v>1</v>
      </c>
      <c r="B16" s="32" t="s">
        <v>651</v>
      </c>
      <c r="C16" s="3">
        <v>1</v>
      </c>
      <c r="D16" s="3" t="s">
        <v>8</v>
      </c>
      <c r="E16" s="161"/>
      <c r="F16" s="136" t="s">
        <v>647</v>
      </c>
    </row>
    <row r="17" spans="1:6" x14ac:dyDescent="0.2">
      <c r="A17" s="15" t="s">
        <v>546</v>
      </c>
      <c r="B17" s="32"/>
      <c r="C17" s="3"/>
      <c r="D17" s="3"/>
      <c r="E17" s="64"/>
      <c r="F17" s="68" t="str">
        <f>IF(C17=0,"",$E17*C17)</f>
        <v/>
      </c>
    </row>
    <row r="18" spans="1:6" ht="42" x14ac:dyDescent="0.2">
      <c r="A18" s="15">
        <v>2</v>
      </c>
      <c r="B18" s="32" t="s">
        <v>650</v>
      </c>
      <c r="C18" s="3">
        <v>1</v>
      </c>
      <c r="D18" s="3" t="s">
        <v>8</v>
      </c>
      <c r="E18" s="64"/>
      <c r="F18" s="68">
        <f>IF(C18=0,"",$E18*C18)</f>
        <v>0</v>
      </c>
    </row>
    <row r="19" spans="1:6" x14ac:dyDescent="0.2">
      <c r="A19" s="15" t="s">
        <v>546</v>
      </c>
      <c r="B19" s="32"/>
      <c r="C19" s="3"/>
      <c r="D19" s="3"/>
      <c r="E19" s="64"/>
      <c r="F19" s="68" t="str">
        <f t="shared" ref="F19:F35" si="1">IF(C19=0,"",$E19*C19)</f>
        <v/>
      </c>
    </row>
    <row r="20" spans="1:6" x14ac:dyDescent="0.2">
      <c r="A20" s="15" t="s">
        <v>546</v>
      </c>
      <c r="B20" s="34" t="s">
        <v>428</v>
      </c>
      <c r="C20" s="3"/>
      <c r="D20" s="3"/>
      <c r="E20" s="64"/>
      <c r="F20" s="68" t="str">
        <f t="shared" si="1"/>
        <v/>
      </c>
    </row>
    <row r="21" spans="1:6" x14ac:dyDescent="0.2">
      <c r="A21" s="15" t="s">
        <v>546</v>
      </c>
      <c r="B21" s="32"/>
      <c r="C21" s="3"/>
      <c r="D21" s="3"/>
      <c r="E21" s="64"/>
      <c r="F21" s="68" t="str">
        <f t="shared" si="1"/>
        <v/>
      </c>
    </row>
    <row r="22" spans="1:6" ht="21" x14ac:dyDescent="0.2">
      <c r="A22" s="15" t="s">
        <v>546</v>
      </c>
      <c r="B22" s="32" t="s">
        <v>462</v>
      </c>
      <c r="C22" s="3"/>
      <c r="D22" s="3"/>
      <c r="E22" s="64"/>
      <c r="F22" s="68" t="str">
        <f t="shared" si="1"/>
        <v/>
      </c>
    </row>
    <row r="23" spans="1:6" x14ac:dyDescent="0.2">
      <c r="A23" s="15" t="s">
        <v>546</v>
      </c>
      <c r="B23" s="32"/>
      <c r="C23" s="3"/>
      <c r="D23" s="3"/>
      <c r="E23" s="64"/>
      <c r="F23" s="68" t="str">
        <f t="shared" si="1"/>
        <v/>
      </c>
    </row>
    <row r="24" spans="1:6" x14ac:dyDescent="0.2">
      <c r="A24" s="15">
        <v>3</v>
      </c>
      <c r="B24" s="108" t="s">
        <v>404</v>
      </c>
      <c r="C24" s="3">
        <v>1</v>
      </c>
      <c r="D24" s="3" t="s">
        <v>8</v>
      </c>
      <c r="E24" s="64"/>
      <c r="F24" s="68">
        <f t="shared" si="1"/>
        <v>0</v>
      </c>
    </row>
    <row r="25" spans="1:6" x14ac:dyDescent="0.2">
      <c r="A25" s="15" t="s">
        <v>546</v>
      </c>
      <c r="B25" s="108"/>
      <c r="C25" s="3"/>
      <c r="D25" s="3"/>
      <c r="E25" s="64"/>
      <c r="F25" s="68" t="str">
        <f t="shared" si="1"/>
        <v/>
      </c>
    </row>
    <row r="26" spans="1:6" x14ac:dyDescent="0.2">
      <c r="A26" s="15" t="s">
        <v>546</v>
      </c>
      <c r="B26" s="134" t="s">
        <v>449</v>
      </c>
      <c r="C26" s="3"/>
      <c r="D26" s="3"/>
      <c r="E26" s="64"/>
      <c r="F26" s="68" t="str">
        <f t="shared" si="1"/>
        <v/>
      </c>
    </row>
    <row r="27" spans="1:6" x14ac:dyDescent="0.2">
      <c r="A27" s="15" t="s">
        <v>546</v>
      </c>
      <c r="B27" s="108"/>
      <c r="C27" s="3"/>
      <c r="D27" s="3"/>
      <c r="E27" s="64"/>
      <c r="F27" s="68" t="str">
        <f t="shared" si="1"/>
        <v/>
      </c>
    </row>
    <row r="28" spans="1:6" ht="21" x14ac:dyDescent="0.2">
      <c r="A28" s="15">
        <v>4</v>
      </c>
      <c r="B28" s="126" t="s">
        <v>448</v>
      </c>
      <c r="C28" s="3">
        <v>1</v>
      </c>
      <c r="D28" s="3" t="s">
        <v>8</v>
      </c>
      <c r="E28" s="64"/>
      <c r="F28" s="68">
        <f t="shared" si="1"/>
        <v>0</v>
      </c>
    </row>
    <row r="29" spans="1:6" x14ac:dyDescent="0.2">
      <c r="A29" s="15" t="s">
        <v>546</v>
      </c>
      <c r="B29" s="126"/>
      <c r="C29" s="3"/>
      <c r="D29" s="3"/>
      <c r="E29" s="64"/>
      <c r="F29" s="68" t="str">
        <f t="shared" si="1"/>
        <v/>
      </c>
    </row>
    <row r="30" spans="1:6" ht="31.5" x14ac:dyDescent="0.2">
      <c r="A30" s="15">
        <v>5</v>
      </c>
      <c r="B30" s="126" t="s">
        <v>463</v>
      </c>
      <c r="C30" s="3">
        <v>1</v>
      </c>
      <c r="D30" s="3" t="s">
        <v>8</v>
      </c>
      <c r="E30" s="64"/>
      <c r="F30" s="68">
        <f t="shared" si="1"/>
        <v>0</v>
      </c>
    </row>
    <row r="31" spans="1:6" x14ac:dyDescent="0.2">
      <c r="A31" s="15" t="s">
        <v>546</v>
      </c>
      <c r="B31" s="108"/>
      <c r="C31" s="3"/>
      <c r="D31" s="3"/>
      <c r="E31" s="64"/>
      <c r="F31" s="68" t="str">
        <f t="shared" si="1"/>
        <v/>
      </c>
    </row>
    <row r="32" spans="1:6" x14ac:dyDescent="0.2">
      <c r="A32" s="15">
        <v>6</v>
      </c>
      <c r="B32" s="126" t="s">
        <v>452</v>
      </c>
      <c r="C32" s="3">
        <v>1</v>
      </c>
      <c r="D32" s="3" t="s">
        <v>8</v>
      </c>
      <c r="E32" s="64"/>
      <c r="F32" s="68">
        <f t="shared" si="1"/>
        <v>0</v>
      </c>
    </row>
    <row r="33" spans="1:6" x14ac:dyDescent="0.2">
      <c r="A33" s="15" t="s">
        <v>546</v>
      </c>
      <c r="B33" s="126"/>
      <c r="C33" s="3"/>
      <c r="D33" s="3"/>
      <c r="E33" s="64"/>
      <c r="F33" s="68" t="str">
        <f t="shared" si="1"/>
        <v/>
      </c>
    </row>
    <row r="34" spans="1:6" x14ac:dyDescent="0.2">
      <c r="A34" s="15">
        <v>7</v>
      </c>
      <c r="B34" s="126" t="s">
        <v>455</v>
      </c>
      <c r="C34" s="3">
        <v>1</v>
      </c>
      <c r="D34" s="3" t="s">
        <v>8</v>
      </c>
      <c r="E34" s="64"/>
      <c r="F34" s="68">
        <f t="shared" si="1"/>
        <v>0</v>
      </c>
    </row>
    <row r="35" spans="1:6" x14ac:dyDescent="0.2">
      <c r="A35" s="15" t="s">
        <v>546</v>
      </c>
      <c r="B35" s="108"/>
      <c r="C35" s="3"/>
      <c r="D35" s="3"/>
      <c r="E35" s="64"/>
      <c r="F35" s="68" t="str">
        <f t="shared" si="1"/>
        <v/>
      </c>
    </row>
    <row r="36" spans="1:6" x14ac:dyDescent="0.2">
      <c r="A36" s="15">
        <v>8</v>
      </c>
      <c r="B36" s="126" t="s">
        <v>447</v>
      </c>
      <c r="C36" s="3">
        <v>1</v>
      </c>
      <c r="D36" s="3" t="s">
        <v>8</v>
      </c>
      <c r="E36" s="161"/>
      <c r="F36" s="136" t="s">
        <v>648</v>
      </c>
    </row>
    <row r="37" spans="1:6" x14ac:dyDescent="0.2">
      <c r="A37" s="15" t="s">
        <v>546</v>
      </c>
      <c r="B37" s="108"/>
      <c r="C37" s="3"/>
      <c r="D37" s="3"/>
      <c r="E37" s="64"/>
      <c r="F37" s="68" t="str">
        <f t="shared" ref="F37:F50" si="2">IF(C37=0,"",$E37*C37)</f>
        <v/>
      </c>
    </row>
    <row r="38" spans="1:6" x14ac:dyDescent="0.2">
      <c r="A38" s="15">
        <v>9</v>
      </c>
      <c r="B38" s="108" t="s">
        <v>429</v>
      </c>
      <c r="C38" s="3">
        <v>1</v>
      </c>
      <c r="D38" s="3" t="s">
        <v>8</v>
      </c>
      <c r="E38" s="64"/>
      <c r="F38" s="68">
        <f t="shared" si="2"/>
        <v>0</v>
      </c>
    </row>
    <row r="39" spans="1:6" x14ac:dyDescent="0.2">
      <c r="A39" s="15" t="s">
        <v>546</v>
      </c>
      <c r="B39" s="108"/>
      <c r="C39" s="3"/>
      <c r="D39" s="3"/>
      <c r="E39" s="64"/>
      <c r="F39" s="68" t="str">
        <f t="shared" si="2"/>
        <v/>
      </c>
    </row>
    <row r="40" spans="1:6" x14ac:dyDescent="0.2">
      <c r="A40" s="15">
        <v>10</v>
      </c>
      <c r="B40" s="108" t="s">
        <v>430</v>
      </c>
      <c r="C40" s="3">
        <v>1</v>
      </c>
      <c r="D40" s="3" t="s">
        <v>8</v>
      </c>
      <c r="E40" s="64"/>
      <c r="F40" s="68">
        <f t="shared" si="2"/>
        <v>0</v>
      </c>
    </row>
    <row r="41" spans="1:6" x14ac:dyDescent="0.2">
      <c r="A41" s="15" t="s">
        <v>546</v>
      </c>
      <c r="B41" s="108"/>
      <c r="C41" s="3"/>
      <c r="D41" s="3"/>
      <c r="E41" s="64"/>
      <c r="F41" s="68" t="str">
        <f t="shared" si="2"/>
        <v/>
      </c>
    </row>
    <row r="42" spans="1:6" x14ac:dyDescent="0.2">
      <c r="A42" s="15">
        <v>11</v>
      </c>
      <c r="B42" s="108" t="s">
        <v>431</v>
      </c>
      <c r="C42" s="3">
        <v>1</v>
      </c>
      <c r="D42" s="3" t="s">
        <v>8</v>
      </c>
      <c r="E42" s="64"/>
      <c r="F42" s="68">
        <f t="shared" si="2"/>
        <v>0</v>
      </c>
    </row>
    <row r="43" spans="1:6" x14ac:dyDescent="0.2">
      <c r="A43" s="15" t="s">
        <v>546</v>
      </c>
      <c r="B43" s="108"/>
      <c r="C43" s="3"/>
      <c r="D43" s="3"/>
      <c r="E43" s="64"/>
      <c r="F43" s="68" t="str">
        <f t="shared" si="2"/>
        <v/>
      </c>
    </row>
    <row r="44" spans="1:6" x14ac:dyDescent="0.2">
      <c r="A44" s="15">
        <v>12</v>
      </c>
      <c r="B44" s="108" t="s">
        <v>432</v>
      </c>
      <c r="C44" s="3">
        <v>1</v>
      </c>
      <c r="D44" s="3" t="s">
        <v>8</v>
      </c>
      <c r="E44" s="64"/>
      <c r="F44" s="68">
        <f t="shared" si="2"/>
        <v>0</v>
      </c>
    </row>
    <row r="45" spans="1:6" x14ac:dyDescent="0.2">
      <c r="A45" s="15" t="s">
        <v>546</v>
      </c>
      <c r="B45" s="108"/>
      <c r="C45" s="3"/>
      <c r="D45" s="3"/>
      <c r="E45" s="64"/>
      <c r="F45" s="68" t="str">
        <f t="shared" si="2"/>
        <v/>
      </c>
    </row>
    <row r="46" spans="1:6" ht="31.5" x14ac:dyDescent="0.2">
      <c r="A46" s="15">
        <v>13</v>
      </c>
      <c r="B46" s="126" t="s">
        <v>939</v>
      </c>
      <c r="C46" s="3">
        <v>2</v>
      </c>
      <c r="D46" s="3" t="s">
        <v>3</v>
      </c>
      <c r="E46" s="64">
        <v>800</v>
      </c>
      <c r="F46" s="68">
        <f t="shared" si="2"/>
        <v>1600</v>
      </c>
    </row>
    <row r="47" spans="1:6" x14ac:dyDescent="0.2">
      <c r="A47" s="15" t="s">
        <v>546</v>
      </c>
      <c r="B47" s="108"/>
      <c r="C47" s="3"/>
      <c r="D47" s="3"/>
      <c r="E47" s="64"/>
      <c r="F47" s="68" t="str">
        <f t="shared" si="2"/>
        <v/>
      </c>
    </row>
    <row r="48" spans="1:6" ht="21" x14ac:dyDescent="0.2">
      <c r="A48" s="15">
        <v>14</v>
      </c>
      <c r="B48" s="126" t="s">
        <v>940</v>
      </c>
      <c r="C48" s="3">
        <v>2</v>
      </c>
      <c r="D48" s="3" t="s">
        <v>3</v>
      </c>
      <c r="E48" s="64">
        <v>150</v>
      </c>
      <c r="F48" s="68">
        <f t="shared" si="2"/>
        <v>300</v>
      </c>
    </row>
    <row r="49" spans="1:6" x14ac:dyDescent="0.2">
      <c r="A49" s="15" t="s">
        <v>546</v>
      </c>
      <c r="B49" s="108"/>
      <c r="C49" s="3"/>
      <c r="D49" s="3"/>
      <c r="E49" s="64"/>
      <c r="F49" s="68" t="str">
        <f t="shared" si="2"/>
        <v/>
      </c>
    </row>
    <row r="50" spans="1:6" x14ac:dyDescent="0.2">
      <c r="A50" s="15">
        <v>15</v>
      </c>
      <c r="B50" s="108" t="s">
        <v>640</v>
      </c>
      <c r="C50" s="3">
        <v>1</v>
      </c>
      <c r="D50" s="3" t="s">
        <v>8</v>
      </c>
      <c r="E50" s="64"/>
      <c r="F50" s="68">
        <f t="shared" si="2"/>
        <v>0</v>
      </c>
    </row>
    <row r="51" spans="1:6" x14ac:dyDescent="0.2">
      <c r="A51" s="15" t="s">
        <v>546</v>
      </c>
      <c r="B51" s="126" t="s">
        <v>641</v>
      </c>
      <c r="C51" s="3"/>
      <c r="D51" s="3"/>
      <c r="E51" s="64"/>
      <c r="F51" s="68"/>
    </row>
    <row r="52" spans="1:6" x14ac:dyDescent="0.2">
      <c r="A52" s="15" t="s">
        <v>546</v>
      </c>
      <c r="B52" s="126" t="s">
        <v>30</v>
      </c>
      <c r="C52" s="3"/>
      <c r="D52" s="3"/>
      <c r="E52" s="64"/>
      <c r="F52" s="68"/>
    </row>
    <row r="53" spans="1:6" x14ac:dyDescent="0.2">
      <c r="A53" s="15" t="s">
        <v>546</v>
      </c>
      <c r="B53" s="126" t="s">
        <v>642</v>
      </c>
      <c r="C53" s="3"/>
      <c r="D53" s="3"/>
      <c r="E53" s="64"/>
      <c r="F53" s="68"/>
    </row>
    <row r="54" spans="1:6" x14ac:dyDescent="0.2">
      <c r="A54" s="15" t="s">
        <v>546</v>
      </c>
      <c r="B54" s="108"/>
      <c r="C54" s="3"/>
      <c r="D54" s="3"/>
      <c r="E54" s="64"/>
      <c r="F54" s="68" t="str">
        <f>IF(C54=0,"",$E54*C54)</f>
        <v/>
      </c>
    </row>
    <row r="55" spans="1:6" x14ac:dyDescent="0.2">
      <c r="A55" s="15">
        <v>16</v>
      </c>
      <c r="B55" s="108" t="s">
        <v>639</v>
      </c>
      <c r="C55" s="3">
        <v>1</v>
      </c>
      <c r="D55" s="3" t="s">
        <v>8</v>
      </c>
      <c r="E55" s="161"/>
      <c r="F55" s="136" t="s">
        <v>610</v>
      </c>
    </row>
    <row r="56" spans="1:6" x14ac:dyDescent="0.2">
      <c r="A56" s="15" t="s">
        <v>546</v>
      </c>
      <c r="B56" s="108"/>
      <c r="C56" s="3"/>
      <c r="D56" s="3"/>
      <c r="E56" s="64"/>
      <c r="F56" s="68" t="str">
        <f t="shared" ref="F56:F80" si="3">IF(C56=0,"",$E56*C56)</f>
        <v/>
      </c>
    </row>
    <row r="57" spans="1:6" x14ac:dyDescent="0.2">
      <c r="A57" s="15">
        <v>17</v>
      </c>
      <c r="B57" s="108" t="s">
        <v>433</v>
      </c>
      <c r="C57" s="3">
        <v>1</v>
      </c>
      <c r="D57" s="3" t="s">
        <v>8</v>
      </c>
      <c r="E57" s="64"/>
      <c r="F57" s="68">
        <f t="shared" si="3"/>
        <v>0</v>
      </c>
    </row>
    <row r="58" spans="1:6" x14ac:dyDescent="0.2">
      <c r="A58" s="15" t="s">
        <v>546</v>
      </c>
      <c r="B58" s="108"/>
      <c r="C58" s="3"/>
      <c r="D58" s="3"/>
      <c r="E58" s="64"/>
      <c r="F58" s="68" t="str">
        <f t="shared" si="3"/>
        <v/>
      </c>
    </row>
    <row r="59" spans="1:6" x14ac:dyDescent="0.2">
      <c r="A59" s="15">
        <v>18</v>
      </c>
      <c r="B59" s="108" t="s">
        <v>434</v>
      </c>
      <c r="C59" s="3">
        <v>1</v>
      </c>
      <c r="D59" s="3" t="s">
        <v>8</v>
      </c>
      <c r="E59" s="64"/>
      <c r="F59" s="68">
        <f t="shared" si="3"/>
        <v>0</v>
      </c>
    </row>
    <row r="60" spans="1:6" x14ac:dyDescent="0.2">
      <c r="A60" s="15" t="s">
        <v>546</v>
      </c>
      <c r="B60" s="108"/>
      <c r="C60" s="3"/>
      <c r="D60" s="3"/>
      <c r="E60" s="64"/>
      <c r="F60" s="68" t="str">
        <f t="shared" si="3"/>
        <v/>
      </c>
    </row>
    <row r="61" spans="1:6" x14ac:dyDescent="0.2">
      <c r="A61" s="15">
        <v>19</v>
      </c>
      <c r="B61" s="108" t="s">
        <v>435</v>
      </c>
      <c r="C61" s="3">
        <v>1</v>
      </c>
      <c r="D61" s="3" t="s">
        <v>8</v>
      </c>
      <c r="E61" s="64"/>
      <c r="F61" s="68">
        <f t="shared" si="3"/>
        <v>0</v>
      </c>
    </row>
    <row r="62" spans="1:6" x14ac:dyDescent="0.2">
      <c r="A62" s="15" t="s">
        <v>546</v>
      </c>
      <c r="B62" s="108"/>
      <c r="C62" s="3"/>
      <c r="D62" s="3"/>
      <c r="E62" s="64"/>
      <c r="F62" s="68" t="str">
        <f t="shared" si="3"/>
        <v/>
      </c>
    </row>
    <row r="63" spans="1:6" x14ac:dyDescent="0.2">
      <c r="A63" s="15">
        <v>20</v>
      </c>
      <c r="B63" s="108" t="s">
        <v>436</v>
      </c>
      <c r="C63" s="3">
        <v>1</v>
      </c>
      <c r="D63" s="3" t="s">
        <v>8</v>
      </c>
      <c r="E63" s="64"/>
      <c r="F63" s="68">
        <f t="shared" si="3"/>
        <v>0</v>
      </c>
    </row>
    <row r="64" spans="1:6" x14ac:dyDescent="0.2">
      <c r="A64" s="15" t="s">
        <v>546</v>
      </c>
      <c r="B64" s="108"/>
      <c r="C64" s="3"/>
      <c r="D64" s="3"/>
      <c r="E64" s="64"/>
      <c r="F64" s="68" t="str">
        <f t="shared" si="3"/>
        <v/>
      </c>
    </row>
    <row r="65" spans="1:6" x14ac:dyDescent="0.2">
      <c r="A65" s="15">
        <v>21</v>
      </c>
      <c r="B65" s="108" t="s">
        <v>467</v>
      </c>
      <c r="C65" s="3">
        <v>1</v>
      </c>
      <c r="D65" s="3" t="s">
        <v>8</v>
      </c>
      <c r="E65" s="64"/>
      <c r="F65" s="68">
        <f t="shared" si="3"/>
        <v>0</v>
      </c>
    </row>
    <row r="66" spans="1:6" x14ac:dyDescent="0.2">
      <c r="A66" s="15" t="s">
        <v>546</v>
      </c>
      <c r="B66" s="108"/>
      <c r="C66" s="3"/>
      <c r="D66" s="3"/>
      <c r="E66" s="64"/>
      <c r="F66" s="68" t="str">
        <f t="shared" si="3"/>
        <v/>
      </c>
    </row>
    <row r="67" spans="1:6" ht="23.25" customHeight="1" x14ac:dyDescent="0.2">
      <c r="A67" s="15">
        <v>22</v>
      </c>
      <c r="B67" s="108" t="s">
        <v>643</v>
      </c>
      <c r="C67" s="3">
        <v>1</v>
      </c>
      <c r="D67" s="3" t="s">
        <v>8</v>
      </c>
      <c r="E67" s="64"/>
      <c r="F67" s="68">
        <f t="shared" si="3"/>
        <v>0</v>
      </c>
    </row>
    <row r="68" spans="1:6" x14ac:dyDescent="0.2">
      <c r="A68" s="15" t="s">
        <v>546</v>
      </c>
      <c r="B68" s="108"/>
      <c r="C68" s="3"/>
      <c r="D68" s="3"/>
      <c r="E68" s="64"/>
      <c r="F68" s="68" t="str">
        <f t="shared" si="3"/>
        <v/>
      </c>
    </row>
    <row r="69" spans="1:6" ht="21" x14ac:dyDescent="0.2">
      <c r="A69" s="15">
        <v>23</v>
      </c>
      <c r="B69" s="126" t="s">
        <v>689</v>
      </c>
      <c r="C69" s="3">
        <v>1</v>
      </c>
      <c r="D69" s="3" t="s">
        <v>8</v>
      </c>
      <c r="E69" s="64"/>
      <c r="F69" s="68">
        <f t="shared" si="3"/>
        <v>0</v>
      </c>
    </row>
    <row r="70" spans="1:6" x14ac:dyDescent="0.2">
      <c r="A70" s="15" t="s">
        <v>546</v>
      </c>
      <c r="B70" s="108"/>
      <c r="C70" s="3"/>
      <c r="D70" s="3"/>
      <c r="E70" s="64"/>
      <c r="F70" s="68" t="str">
        <f t="shared" si="3"/>
        <v/>
      </c>
    </row>
    <row r="71" spans="1:6" x14ac:dyDescent="0.2">
      <c r="A71" s="15">
        <v>24</v>
      </c>
      <c r="B71" s="108" t="s">
        <v>437</v>
      </c>
      <c r="C71" s="3">
        <v>1</v>
      </c>
      <c r="D71" s="3" t="s">
        <v>8</v>
      </c>
      <c r="E71" s="64"/>
      <c r="F71" s="68">
        <f t="shared" si="3"/>
        <v>0</v>
      </c>
    </row>
    <row r="72" spans="1:6" x14ac:dyDescent="0.2">
      <c r="A72" s="15" t="s">
        <v>546</v>
      </c>
      <c r="B72" s="108"/>
      <c r="C72" s="3"/>
      <c r="D72" s="3"/>
      <c r="E72" s="64"/>
      <c r="F72" s="68" t="str">
        <f t="shared" si="3"/>
        <v/>
      </c>
    </row>
    <row r="73" spans="1:6" x14ac:dyDescent="0.2">
      <c r="A73" s="15">
        <v>25</v>
      </c>
      <c r="B73" s="134" t="s">
        <v>438</v>
      </c>
      <c r="C73" s="3">
        <v>1</v>
      </c>
      <c r="D73" s="3" t="s">
        <v>8</v>
      </c>
      <c r="E73" s="64"/>
      <c r="F73" s="68">
        <f t="shared" si="3"/>
        <v>0</v>
      </c>
    </row>
    <row r="74" spans="1:6" x14ac:dyDescent="0.2">
      <c r="A74" s="15" t="s">
        <v>546</v>
      </c>
      <c r="B74" s="108"/>
      <c r="C74" s="3"/>
      <c r="D74" s="3"/>
      <c r="E74" s="64"/>
      <c r="F74" s="68" t="str">
        <f t="shared" si="3"/>
        <v/>
      </c>
    </row>
    <row r="75" spans="1:6" x14ac:dyDescent="0.2">
      <c r="A75" s="15">
        <v>26</v>
      </c>
      <c r="B75" s="108" t="s">
        <v>439</v>
      </c>
      <c r="C75" s="3">
        <v>1</v>
      </c>
      <c r="D75" s="3" t="s">
        <v>8</v>
      </c>
      <c r="E75" s="64"/>
      <c r="F75" s="68">
        <f t="shared" si="3"/>
        <v>0</v>
      </c>
    </row>
    <row r="76" spans="1:6" x14ac:dyDescent="0.2">
      <c r="A76" s="15" t="s">
        <v>546</v>
      </c>
      <c r="B76" s="108"/>
      <c r="C76" s="3"/>
      <c r="D76" s="3"/>
      <c r="E76" s="64"/>
      <c r="F76" s="68" t="str">
        <f t="shared" si="3"/>
        <v/>
      </c>
    </row>
    <row r="77" spans="1:6" x14ac:dyDescent="0.2">
      <c r="A77" s="15">
        <v>27</v>
      </c>
      <c r="B77" s="108" t="s">
        <v>424</v>
      </c>
      <c r="C77" s="3">
        <v>1</v>
      </c>
      <c r="D77" s="3" t="s">
        <v>8</v>
      </c>
      <c r="E77" s="64"/>
      <c r="F77" s="68">
        <f t="shared" si="3"/>
        <v>0</v>
      </c>
    </row>
    <row r="78" spans="1:6" x14ac:dyDescent="0.2">
      <c r="A78" s="15" t="s">
        <v>546</v>
      </c>
      <c r="B78" s="108"/>
      <c r="C78" s="3"/>
      <c r="D78" s="3"/>
      <c r="E78" s="64"/>
      <c r="F78" s="68" t="str">
        <f t="shared" si="3"/>
        <v/>
      </c>
    </row>
    <row r="79" spans="1:6" x14ac:dyDescent="0.2">
      <c r="A79" s="15">
        <v>28</v>
      </c>
      <c r="B79" s="108" t="s">
        <v>425</v>
      </c>
      <c r="C79" s="3">
        <v>1</v>
      </c>
      <c r="D79" s="3" t="s">
        <v>8</v>
      </c>
      <c r="E79" s="64"/>
      <c r="F79" s="68">
        <f t="shared" si="3"/>
        <v>0</v>
      </c>
    </row>
    <row r="80" spans="1:6" x14ac:dyDescent="0.2">
      <c r="A80" s="15" t="s">
        <v>546</v>
      </c>
      <c r="B80" s="108"/>
      <c r="C80" s="3"/>
      <c r="D80" s="3"/>
      <c r="E80" s="64"/>
      <c r="F80" s="68" t="str">
        <f t="shared" si="3"/>
        <v/>
      </c>
    </row>
    <row r="81" spans="1:6" x14ac:dyDescent="0.2">
      <c r="A81" s="15">
        <v>29</v>
      </c>
      <c r="B81" s="108" t="s">
        <v>440</v>
      </c>
      <c r="C81" s="3">
        <v>1</v>
      </c>
      <c r="D81" s="3" t="s">
        <v>8</v>
      </c>
      <c r="E81" s="64"/>
      <c r="F81" s="136" t="s">
        <v>381</v>
      </c>
    </row>
    <row r="82" spans="1:6" x14ac:dyDescent="0.2">
      <c r="A82" s="15" t="s">
        <v>546</v>
      </c>
      <c r="B82" s="108"/>
      <c r="C82" s="3"/>
      <c r="D82" s="3"/>
      <c r="E82" s="64"/>
      <c r="F82" s="68" t="str">
        <f t="shared" ref="F82:F90" si="4">IF(C82=0,"",$E82*C82)</f>
        <v/>
      </c>
    </row>
    <row r="83" spans="1:6" x14ac:dyDescent="0.2">
      <c r="A83" s="15" t="s">
        <v>546</v>
      </c>
      <c r="B83" s="108" t="s">
        <v>427</v>
      </c>
      <c r="C83" s="3"/>
      <c r="D83" s="3"/>
      <c r="E83" s="64"/>
      <c r="F83" s="68" t="str">
        <f t="shared" si="4"/>
        <v/>
      </c>
    </row>
    <row r="84" spans="1:6" x14ac:dyDescent="0.2">
      <c r="A84" s="15" t="s">
        <v>546</v>
      </c>
      <c r="B84" s="108"/>
      <c r="C84" s="3"/>
      <c r="D84" s="3"/>
      <c r="E84" s="64"/>
      <c r="F84" s="68" t="str">
        <f t="shared" si="4"/>
        <v/>
      </c>
    </row>
    <row r="85" spans="1:6" x14ac:dyDescent="0.2">
      <c r="A85" s="15">
        <v>30</v>
      </c>
      <c r="B85" s="108" t="s">
        <v>389</v>
      </c>
      <c r="C85" s="3">
        <v>1</v>
      </c>
      <c r="D85" s="3" t="s">
        <v>8</v>
      </c>
      <c r="E85" s="64"/>
      <c r="F85" s="68">
        <f t="shared" si="4"/>
        <v>0</v>
      </c>
    </row>
    <row r="86" spans="1:6" x14ac:dyDescent="0.2">
      <c r="A86" s="15" t="s">
        <v>546</v>
      </c>
      <c r="B86" s="108"/>
      <c r="C86" s="3"/>
      <c r="D86" s="3"/>
      <c r="E86" s="64"/>
      <c r="F86" s="68" t="str">
        <f t="shared" si="4"/>
        <v/>
      </c>
    </row>
    <row r="87" spans="1:6" x14ac:dyDescent="0.2">
      <c r="A87" s="15" t="s">
        <v>546</v>
      </c>
      <c r="B87" s="34" t="s">
        <v>371</v>
      </c>
      <c r="C87" s="3"/>
      <c r="D87" s="3"/>
      <c r="E87" s="64"/>
      <c r="F87" s="68" t="str">
        <f t="shared" si="4"/>
        <v/>
      </c>
    </row>
    <row r="88" spans="1:6" x14ac:dyDescent="0.2">
      <c r="A88" s="15" t="s">
        <v>546</v>
      </c>
      <c r="B88" s="32"/>
      <c r="C88" s="3"/>
      <c r="D88" s="3"/>
      <c r="E88" s="64"/>
      <c r="F88" s="68" t="str">
        <f t="shared" si="4"/>
        <v/>
      </c>
    </row>
    <row r="89" spans="1:6" x14ac:dyDescent="0.2">
      <c r="A89" s="15" t="s">
        <v>546</v>
      </c>
      <c r="B89" s="34" t="s">
        <v>128</v>
      </c>
      <c r="C89" s="3"/>
      <c r="D89" s="3"/>
      <c r="E89" s="64"/>
      <c r="F89" s="68" t="str">
        <f t="shared" si="4"/>
        <v/>
      </c>
    </row>
    <row r="90" spans="1:6" x14ac:dyDescent="0.2">
      <c r="A90" s="15" t="s">
        <v>546</v>
      </c>
      <c r="B90" s="32"/>
      <c r="C90" s="3"/>
      <c r="D90" s="3"/>
      <c r="E90" s="64"/>
      <c r="F90" s="68" t="str">
        <f t="shared" si="4"/>
        <v/>
      </c>
    </row>
    <row r="91" spans="1:6" x14ac:dyDescent="0.2">
      <c r="A91" s="15">
        <v>31</v>
      </c>
      <c r="B91" s="32" t="s">
        <v>651</v>
      </c>
      <c r="C91" s="3">
        <v>1</v>
      </c>
      <c r="D91" s="3" t="s">
        <v>8</v>
      </c>
      <c r="E91" s="161"/>
      <c r="F91" s="136" t="s">
        <v>647</v>
      </c>
    </row>
    <row r="92" spans="1:6" x14ac:dyDescent="0.2">
      <c r="A92" s="15" t="s">
        <v>546</v>
      </c>
      <c r="B92" s="32"/>
      <c r="C92" s="3"/>
      <c r="D92" s="3"/>
      <c r="E92" s="64"/>
      <c r="F92" s="68" t="str">
        <f>IF(C92=0,"",$E92*C92)</f>
        <v/>
      </c>
    </row>
    <row r="93" spans="1:6" ht="43.5" customHeight="1" x14ac:dyDescent="0.2">
      <c r="A93" s="15">
        <v>32</v>
      </c>
      <c r="B93" s="32" t="s">
        <v>650</v>
      </c>
      <c r="C93" s="3">
        <v>1</v>
      </c>
      <c r="D93" s="3" t="s">
        <v>8</v>
      </c>
      <c r="E93" s="64"/>
      <c r="F93" s="68">
        <f>IF(C93=0,"",$E93*C93)</f>
        <v>0</v>
      </c>
    </row>
    <row r="94" spans="1:6" x14ac:dyDescent="0.2">
      <c r="A94" s="15" t="s">
        <v>546</v>
      </c>
      <c r="B94" s="32"/>
      <c r="C94" s="3"/>
      <c r="D94" s="3"/>
      <c r="E94" s="64"/>
      <c r="F94" s="68" t="str">
        <f t="shared" ref="F94" si="5">IF(C94=0,"",$E94*C94)</f>
        <v/>
      </c>
    </row>
    <row r="95" spans="1:6" x14ac:dyDescent="0.2">
      <c r="A95" s="15" t="s">
        <v>546</v>
      </c>
      <c r="B95" s="34" t="s">
        <v>405</v>
      </c>
      <c r="C95" s="3"/>
      <c r="D95" s="3"/>
      <c r="E95" s="64"/>
      <c r="F95" s="68" t="str">
        <f t="shared" ref="F95:F108" si="6">IF(C95=0,"",$E95*C95)</f>
        <v/>
      </c>
    </row>
    <row r="96" spans="1:6" x14ac:dyDescent="0.2">
      <c r="A96" s="15" t="s">
        <v>546</v>
      </c>
      <c r="B96" s="32"/>
      <c r="C96" s="3"/>
      <c r="D96" s="3"/>
      <c r="E96" s="64"/>
      <c r="F96" s="68" t="str">
        <f t="shared" si="6"/>
        <v/>
      </c>
    </row>
    <row r="97" spans="1:6" ht="31.5" x14ac:dyDescent="0.2">
      <c r="A97" s="15" t="s">
        <v>546</v>
      </c>
      <c r="B97" s="74" t="s">
        <v>649</v>
      </c>
      <c r="C97" s="4"/>
      <c r="D97" s="4"/>
      <c r="E97" s="64"/>
      <c r="F97" s="68" t="str">
        <f t="shared" si="6"/>
        <v/>
      </c>
    </row>
    <row r="98" spans="1:6" x14ac:dyDescent="0.2">
      <c r="A98" s="15">
        <v>33</v>
      </c>
      <c r="B98" s="104" t="s">
        <v>396</v>
      </c>
      <c r="C98" s="4">
        <v>1</v>
      </c>
      <c r="D98" s="4" t="s">
        <v>8</v>
      </c>
      <c r="E98" s="64"/>
      <c r="F98" s="68">
        <f t="shared" si="6"/>
        <v>0</v>
      </c>
    </row>
    <row r="99" spans="1:6" x14ac:dyDescent="0.2">
      <c r="A99" s="15">
        <v>34</v>
      </c>
      <c r="B99" s="104" t="s">
        <v>397</v>
      </c>
      <c r="C99" s="4">
        <v>1</v>
      </c>
      <c r="D99" s="4" t="s">
        <v>8</v>
      </c>
      <c r="E99" s="64"/>
      <c r="F99" s="68">
        <f t="shared" si="6"/>
        <v>0</v>
      </c>
    </row>
    <row r="100" spans="1:6" x14ac:dyDescent="0.2">
      <c r="A100" s="15">
        <v>35</v>
      </c>
      <c r="B100" s="104" t="s">
        <v>398</v>
      </c>
      <c r="C100" s="4">
        <v>1</v>
      </c>
      <c r="D100" s="4" t="s">
        <v>8</v>
      </c>
      <c r="E100" s="64"/>
      <c r="F100" s="68">
        <f t="shared" si="6"/>
        <v>0</v>
      </c>
    </row>
    <row r="101" spans="1:6" x14ac:dyDescent="0.2">
      <c r="A101" s="15">
        <v>36</v>
      </c>
      <c r="B101" s="104" t="s">
        <v>399</v>
      </c>
      <c r="C101" s="4">
        <v>1</v>
      </c>
      <c r="D101" s="4" t="s">
        <v>8</v>
      </c>
      <c r="E101" s="64"/>
      <c r="F101" s="63">
        <f t="shared" si="6"/>
        <v>0</v>
      </c>
    </row>
    <row r="102" spans="1:6" x14ac:dyDescent="0.2">
      <c r="A102" s="15">
        <v>37</v>
      </c>
      <c r="B102" s="104" t="s">
        <v>401</v>
      </c>
      <c r="C102" s="4">
        <v>1</v>
      </c>
      <c r="D102" s="4" t="s">
        <v>8</v>
      </c>
      <c r="E102" s="64"/>
      <c r="F102" s="63">
        <f t="shared" si="6"/>
        <v>0</v>
      </c>
    </row>
    <row r="103" spans="1:6" x14ac:dyDescent="0.2">
      <c r="A103" s="15">
        <v>38</v>
      </c>
      <c r="B103" s="104" t="s">
        <v>400</v>
      </c>
      <c r="C103" s="4">
        <v>1</v>
      </c>
      <c r="D103" s="4" t="s">
        <v>8</v>
      </c>
      <c r="E103" s="64"/>
      <c r="F103" s="63">
        <f t="shared" si="6"/>
        <v>0</v>
      </c>
    </row>
    <row r="104" spans="1:6" x14ac:dyDescent="0.2">
      <c r="A104" s="56" t="s">
        <v>546</v>
      </c>
      <c r="B104" s="74"/>
      <c r="C104" s="4"/>
      <c r="D104" s="4"/>
      <c r="E104" s="64"/>
      <c r="F104" s="63" t="str">
        <f t="shared" si="6"/>
        <v/>
      </c>
    </row>
    <row r="105" spans="1:6" ht="42" x14ac:dyDescent="0.2">
      <c r="A105" s="56">
        <v>39</v>
      </c>
      <c r="B105" s="74" t="s">
        <v>90</v>
      </c>
      <c r="C105" s="4">
        <v>1</v>
      </c>
      <c r="D105" s="4" t="s">
        <v>8</v>
      </c>
      <c r="E105" s="64"/>
      <c r="F105" s="63">
        <f t="shared" si="6"/>
        <v>0</v>
      </c>
    </row>
    <row r="106" spans="1:6" x14ac:dyDescent="0.2">
      <c r="A106" s="56" t="s">
        <v>546</v>
      </c>
      <c r="B106" s="74"/>
      <c r="C106" s="4"/>
      <c r="D106" s="4"/>
      <c r="E106" s="64"/>
      <c r="F106" s="63" t="str">
        <f t="shared" si="6"/>
        <v/>
      </c>
    </row>
    <row r="107" spans="1:6" x14ac:dyDescent="0.2">
      <c r="A107" s="15" t="s">
        <v>546</v>
      </c>
      <c r="B107" s="34" t="s">
        <v>410</v>
      </c>
      <c r="C107" s="3"/>
      <c r="D107" s="3"/>
      <c r="E107" s="64"/>
      <c r="F107" s="68" t="str">
        <f t="shared" si="6"/>
        <v/>
      </c>
    </row>
    <row r="108" spans="1:6" x14ac:dyDescent="0.2">
      <c r="A108" s="15" t="s">
        <v>546</v>
      </c>
      <c r="B108" s="32"/>
      <c r="C108" s="3"/>
      <c r="D108" s="3"/>
      <c r="E108" s="64"/>
      <c r="F108" s="68" t="str">
        <f t="shared" si="6"/>
        <v/>
      </c>
    </row>
    <row r="109" spans="1:6" ht="21" x14ac:dyDescent="0.2">
      <c r="A109" s="15" t="s">
        <v>546</v>
      </c>
      <c r="B109" s="32" t="s">
        <v>818</v>
      </c>
      <c r="C109" s="3"/>
      <c r="D109" s="3"/>
      <c r="E109" s="64"/>
      <c r="F109" s="68"/>
    </row>
    <row r="110" spans="1:6" x14ac:dyDescent="0.2">
      <c r="A110" s="15" t="s">
        <v>546</v>
      </c>
      <c r="B110" s="32"/>
      <c r="C110" s="3"/>
      <c r="D110" s="3"/>
      <c r="E110" s="64"/>
      <c r="F110" s="68"/>
    </row>
    <row r="111" spans="1:6" x14ac:dyDescent="0.2">
      <c r="A111" s="15">
        <v>40</v>
      </c>
      <c r="B111" s="108" t="s">
        <v>404</v>
      </c>
      <c r="C111" s="3">
        <v>1</v>
      </c>
      <c r="D111" s="3" t="s">
        <v>8</v>
      </c>
      <c r="E111" s="64"/>
      <c r="F111" s="68">
        <f t="shared" ref="F111:F120" si="7">IF(C111=0,"",$E111*C111)</f>
        <v>0</v>
      </c>
    </row>
    <row r="112" spans="1:6" x14ac:dyDescent="0.2">
      <c r="A112" s="15" t="s">
        <v>546</v>
      </c>
      <c r="B112" s="108"/>
      <c r="C112" s="3"/>
      <c r="D112" s="3"/>
      <c r="E112" s="64"/>
      <c r="F112" s="68" t="str">
        <f t="shared" si="7"/>
        <v/>
      </c>
    </row>
    <row r="113" spans="1:6" ht="21" x14ac:dyDescent="0.2">
      <c r="A113" s="15" t="s">
        <v>546</v>
      </c>
      <c r="B113" s="108" t="s">
        <v>444</v>
      </c>
      <c r="C113" s="3"/>
      <c r="D113" s="3"/>
      <c r="E113" s="64"/>
      <c r="F113" s="68" t="str">
        <f t="shared" si="7"/>
        <v/>
      </c>
    </row>
    <row r="114" spans="1:6" x14ac:dyDescent="0.2">
      <c r="A114" s="15" t="s">
        <v>546</v>
      </c>
      <c r="B114" s="108"/>
      <c r="C114" s="3"/>
      <c r="D114" s="3"/>
      <c r="E114" s="64"/>
      <c r="F114" s="68" t="str">
        <f t="shared" si="7"/>
        <v/>
      </c>
    </row>
    <row r="115" spans="1:6" x14ac:dyDescent="0.2">
      <c r="A115" s="15">
        <v>41</v>
      </c>
      <c r="B115" s="126" t="s">
        <v>408</v>
      </c>
      <c r="C115" s="3">
        <v>1</v>
      </c>
      <c r="D115" s="3" t="s">
        <v>8</v>
      </c>
      <c r="E115" s="64">
        <v>6000</v>
      </c>
      <c r="F115" s="68">
        <f t="shared" si="7"/>
        <v>6000</v>
      </c>
    </row>
    <row r="116" spans="1:6" x14ac:dyDescent="0.2">
      <c r="A116" s="15">
        <v>42</v>
      </c>
      <c r="B116" s="126" t="s">
        <v>403</v>
      </c>
      <c r="C116" s="172"/>
      <c r="D116" s="3"/>
      <c r="E116" s="64">
        <f>F115</f>
        <v>6000</v>
      </c>
      <c r="F116" s="68" t="str">
        <f t="shared" si="7"/>
        <v/>
      </c>
    </row>
    <row r="117" spans="1:6" x14ac:dyDescent="0.2">
      <c r="A117" s="15">
        <v>43</v>
      </c>
      <c r="B117" s="126" t="s">
        <v>409</v>
      </c>
      <c r="C117" s="172"/>
      <c r="D117" s="3"/>
      <c r="E117" s="64">
        <f>SUM(F115:F116)</f>
        <v>6000</v>
      </c>
      <c r="F117" s="68" t="str">
        <f t="shared" si="7"/>
        <v/>
      </c>
    </row>
    <row r="118" spans="1:6" x14ac:dyDescent="0.2">
      <c r="A118" s="15" t="s">
        <v>546</v>
      </c>
      <c r="B118" s="126"/>
      <c r="C118" s="3"/>
      <c r="D118" s="3"/>
      <c r="E118" s="64"/>
      <c r="F118" s="68" t="str">
        <f t="shared" si="7"/>
        <v/>
      </c>
    </row>
    <row r="119" spans="1:6" ht="54" customHeight="1" x14ac:dyDescent="0.2">
      <c r="A119" s="15">
        <v>44</v>
      </c>
      <c r="B119" s="126" t="s">
        <v>411</v>
      </c>
      <c r="C119" s="3">
        <v>1</v>
      </c>
      <c r="D119" s="3" t="s">
        <v>8</v>
      </c>
      <c r="E119" s="64"/>
      <c r="F119" s="68">
        <f t="shared" si="7"/>
        <v>0</v>
      </c>
    </row>
    <row r="120" spans="1:6" x14ac:dyDescent="0.2">
      <c r="A120" s="15" t="s">
        <v>546</v>
      </c>
      <c r="B120" s="108"/>
      <c r="C120" s="3"/>
      <c r="D120" s="3"/>
      <c r="E120" s="64"/>
      <c r="F120" s="68" t="str">
        <f t="shared" si="7"/>
        <v/>
      </c>
    </row>
    <row r="121" spans="1:6" x14ac:dyDescent="0.2">
      <c r="A121" s="15" t="s">
        <v>546</v>
      </c>
      <c r="B121" s="126" t="s">
        <v>402</v>
      </c>
      <c r="C121" s="3"/>
      <c r="D121" s="3"/>
      <c r="E121" s="161"/>
      <c r="F121" s="136" t="s">
        <v>648</v>
      </c>
    </row>
    <row r="122" spans="1:6" x14ac:dyDescent="0.2">
      <c r="A122" s="15" t="s">
        <v>546</v>
      </c>
      <c r="B122" s="108"/>
      <c r="C122" s="3"/>
      <c r="D122" s="3"/>
      <c r="E122" s="64"/>
      <c r="F122" s="68" t="str">
        <f t="shared" ref="F122:F153" si="8">IF(C122=0,"",$E122*C122)</f>
        <v/>
      </c>
    </row>
    <row r="123" spans="1:6" x14ac:dyDescent="0.2">
      <c r="A123" s="15">
        <v>45</v>
      </c>
      <c r="B123" s="108" t="s">
        <v>406</v>
      </c>
      <c r="C123" s="3">
        <v>1</v>
      </c>
      <c r="D123" s="3" t="s">
        <v>8</v>
      </c>
      <c r="E123" s="64"/>
      <c r="F123" s="68">
        <f t="shared" si="8"/>
        <v>0</v>
      </c>
    </row>
    <row r="124" spans="1:6" x14ac:dyDescent="0.2">
      <c r="A124" s="15" t="s">
        <v>546</v>
      </c>
      <c r="B124" s="108"/>
      <c r="C124" s="3"/>
      <c r="D124" s="3"/>
      <c r="E124" s="64"/>
      <c r="F124" s="68" t="str">
        <f t="shared" si="8"/>
        <v/>
      </c>
    </row>
    <row r="125" spans="1:6" ht="21" x14ac:dyDescent="0.2">
      <c r="A125" s="15">
        <v>46</v>
      </c>
      <c r="B125" s="108" t="s">
        <v>652</v>
      </c>
      <c r="C125" s="3">
        <v>1</v>
      </c>
      <c r="D125" s="3" t="s">
        <v>8</v>
      </c>
      <c r="E125" s="64"/>
      <c r="F125" s="68">
        <f t="shared" si="8"/>
        <v>0</v>
      </c>
    </row>
    <row r="126" spans="1:6" x14ac:dyDescent="0.2">
      <c r="A126" s="15" t="s">
        <v>546</v>
      </c>
      <c r="B126" s="108"/>
      <c r="C126" s="3"/>
      <c r="D126" s="3"/>
      <c r="E126" s="64"/>
      <c r="F126" s="68" t="str">
        <f t="shared" si="8"/>
        <v/>
      </c>
    </row>
    <row r="127" spans="1:6" x14ac:dyDescent="0.2">
      <c r="A127" s="15">
        <v>47</v>
      </c>
      <c r="B127" s="108" t="s">
        <v>407</v>
      </c>
      <c r="C127" s="3">
        <v>1</v>
      </c>
      <c r="D127" s="3" t="s">
        <v>8</v>
      </c>
      <c r="E127" s="64"/>
      <c r="F127" s="68">
        <f t="shared" si="8"/>
        <v>0</v>
      </c>
    </row>
    <row r="128" spans="1:6" x14ac:dyDescent="0.2">
      <c r="A128" s="15" t="s">
        <v>546</v>
      </c>
      <c r="B128" s="108"/>
      <c r="C128" s="3"/>
      <c r="D128" s="3"/>
      <c r="E128" s="64"/>
      <c r="F128" s="68" t="str">
        <f t="shared" si="8"/>
        <v/>
      </c>
    </row>
    <row r="129" spans="1:6" x14ac:dyDescent="0.2">
      <c r="A129" s="15">
        <v>48</v>
      </c>
      <c r="B129" s="108" t="s">
        <v>414</v>
      </c>
      <c r="C129" s="3">
        <v>1</v>
      </c>
      <c r="D129" s="3" t="s">
        <v>8</v>
      </c>
      <c r="E129" s="64"/>
      <c r="F129" s="68">
        <f t="shared" si="8"/>
        <v>0</v>
      </c>
    </row>
    <row r="130" spans="1:6" x14ac:dyDescent="0.2">
      <c r="A130" s="15" t="s">
        <v>546</v>
      </c>
      <c r="B130" s="108"/>
      <c r="C130" s="3"/>
      <c r="D130" s="3"/>
      <c r="E130" s="64"/>
      <c r="F130" s="68" t="str">
        <f t="shared" si="8"/>
        <v/>
      </c>
    </row>
    <row r="131" spans="1:6" x14ac:dyDescent="0.2">
      <c r="A131" s="15">
        <v>49</v>
      </c>
      <c r="B131" s="108" t="s">
        <v>442</v>
      </c>
      <c r="C131" s="3">
        <v>1</v>
      </c>
      <c r="D131" s="3" t="s">
        <v>8</v>
      </c>
      <c r="E131" s="64"/>
      <c r="F131" s="68">
        <f t="shared" si="8"/>
        <v>0</v>
      </c>
    </row>
    <row r="132" spans="1:6" x14ac:dyDescent="0.2">
      <c r="A132" s="15" t="s">
        <v>546</v>
      </c>
      <c r="B132" s="108"/>
      <c r="C132" s="3"/>
      <c r="D132" s="3"/>
      <c r="E132" s="64"/>
      <c r="F132" s="68" t="str">
        <f t="shared" si="8"/>
        <v/>
      </c>
    </row>
    <row r="133" spans="1:6" x14ac:dyDescent="0.2">
      <c r="A133" s="15">
        <v>50</v>
      </c>
      <c r="B133" s="108" t="s">
        <v>416</v>
      </c>
      <c r="C133" s="3">
        <v>1</v>
      </c>
      <c r="D133" s="3" t="s">
        <v>8</v>
      </c>
      <c r="E133" s="64"/>
      <c r="F133" s="68">
        <f t="shared" si="8"/>
        <v>0</v>
      </c>
    </row>
    <row r="134" spans="1:6" x14ac:dyDescent="0.2">
      <c r="A134" s="15" t="s">
        <v>546</v>
      </c>
      <c r="B134" s="108"/>
      <c r="C134" s="3"/>
      <c r="D134" s="3"/>
      <c r="E134" s="64"/>
      <c r="F134" s="68" t="str">
        <f t="shared" si="8"/>
        <v/>
      </c>
    </row>
    <row r="135" spans="1:6" x14ac:dyDescent="0.2">
      <c r="A135" s="15">
        <v>51</v>
      </c>
      <c r="B135" s="108" t="s">
        <v>413</v>
      </c>
      <c r="C135" s="3">
        <v>1</v>
      </c>
      <c r="D135" s="3" t="s">
        <v>8</v>
      </c>
      <c r="E135" s="64"/>
      <c r="F135" s="68">
        <f t="shared" si="8"/>
        <v>0</v>
      </c>
    </row>
    <row r="136" spans="1:6" x14ac:dyDescent="0.2">
      <c r="A136" s="15" t="s">
        <v>546</v>
      </c>
      <c r="B136" s="108"/>
      <c r="C136" s="3"/>
      <c r="D136" s="3"/>
      <c r="E136" s="64"/>
      <c r="F136" s="68" t="str">
        <f t="shared" si="8"/>
        <v/>
      </c>
    </row>
    <row r="137" spans="1:6" x14ac:dyDescent="0.2">
      <c r="A137" s="15">
        <v>52</v>
      </c>
      <c r="B137" s="108" t="s">
        <v>653</v>
      </c>
      <c r="C137" s="3">
        <v>1</v>
      </c>
      <c r="D137" s="3" t="s">
        <v>8</v>
      </c>
      <c r="E137" s="64"/>
      <c r="F137" s="68">
        <f t="shared" si="8"/>
        <v>0</v>
      </c>
    </row>
    <row r="138" spans="1:6" x14ac:dyDescent="0.2">
      <c r="A138" s="15" t="s">
        <v>546</v>
      </c>
      <c r="B138" s="108"/>
      <c r="C138" s="3"/>
      <c r="D138" s="3"/>
      <c r="E138" s="64"/>
      <c r="F138" s="68" t="str">
        <f t="shared" si="8"/>
        <v/>
      </c>
    </row>
    <row r="139" spans="1:6" x14ac:dyDescent="0.2">
      <c r="A139" s="15">
        <v>53</v>
      </c>
      <c r="B139" s="108" t="s">
        <v>412</v>
      </c>
      <c r="C139" s="3">
        <v>1</v>
      </c>
      <c r="D139" s="3" t="s">
        <v>8</v>
      </c>
      <c r="E139" s="64"/>
      <c r="F139" s="68">
        <f t="shared" si="8"/>
        <v>0</v>
      </c>
    </row>
    <row r="140" spans="1:6" x14ac:dyDescent="0.2">
      <c r="A140" s="15" t="s">
        <v>546</v>
      </c>
      <c r="B140" s="108"/>
      <c r="C140" s="3"/>
      <c r="D140" s="3"/>
      <c r="E140" s="64"/>
      <c r="F140" s="68" t="str">
        <f t="shared" si="8"/>
        <v/>
      </c>
    </row>
    <row r="141" spans="1:6" x14ac:dyDescent="0.2">
      <c r="A141" s="15">
        <v>54</v>
      </c>
      <c r="B141" s="108" t="s">
        <v>415</v>
      </c>
      <c r="C141" s="3">
        <v>1</v>
      </c>
      <c r="D141" s="3" t="s">
        <v>8</v>
      </c>
      <c r="E141" s="64"/>
      <c r="F141" s="68">
        <f t="shared" si="8"/>
        <v>0</v>
      </c>
    </row>
    <row r="142" spans="1:6" x14ac:dyDescent="0.2">
      <c r="A142" s="15" t="s">
        <v>546</v>
      </c>
      <c r="B142" s="108"/>
      <c r="C142" s="3"/>
      <c r="D142" s="3"/>
      <c r="E142" s="64"/>
      <c r="F142" s="68" t="str">
        <f t="shared" si="8"/>
        <v/>
      </c>
    </row>
    <row r="143" spans="1:6" x14ac:dyDescent="0.2">
      <c r="A143" s="15">
        <v>55</v>
      </c>
      <c r="B143" s="108" t="s">
        <v>417</v>
      </c>
      <c r="C143" s="3">
        <v>1</v>
      </c>
      <c r="D143" s="3" t="s">
        <v>8</v>
      </c>
      <c r="E143" s="64"/>
      <c r="F143" s="68">
        <f t="shared" si="8"/>
        <v>0</v>
      </c>
    </row>
    <row r="144" spans="1:6" x14ac:dyDescent="0.2">
      <c r="A144" s="15" t="s">
        <v>546</v>
      </c>
      <c r="B144" s="108"/>
      <c r="C144" s="3"/>
      <c r="D144" s="3"/>
      <c r="E144" s="64"/>
      <c r="F144" s="68" t="str">
        <f t="shared" si="8"/>
        <v/>
      </c>
    </row>
    <row r="145" spans="1:6" x14ac:dyDescent="0.2">
      <c r="A145" s="15">
        <v>56</v>
      </c>
      <c r="B145" s="108" t="s">
        <v>443</v>
      </c>
      <c r="C145" s="3">
        <v>1</v>
      </c>
      <c r="D145" s="3" t="s">
        <v>8</v>
      </c>
      <c r="E145" s="64"/>
      <c r="F145" s="68">
        <f t="shared" si="8"/>
        <v>0</v>
      </c>
    </row>
    <row r="146" spans="1:6" x14ac:dyDescent="0.2">
      <c r="A146" s="15" t="s">
        <v>546</v>
      </c>
      <c r="B146" s="108"/>
      <c r="C146" s="3"/>
      <c r="D146" s="3"/>
      <c r="E146" s="64"/>
      <c r="F146" s="68" t="str">
        <f t="shared" si="8"/>
        <v/>
      </c>
    </row>
    <row r="147" spans="1:6" x14ac:dyDescent="0.2">
      <c r="A147" s="15">
        <v>57</v>
      </c>
      <c r="B147" s="108" t="s">
        <v>418</v>
      </c>
      <c r="C147" s="3">
        <v>1</v>
      </c>
      <c r="D147" s="3" t="s">
        <v>8</v>
      </c>
      <c r="E147" s="64"/>
      <c r="F147" s="68">
        <f t="shared" si="8"/>
        <v>0</v>
      </c>
    </row>
    <row r="148" spans="1:6" x14ac:dyDescent="0.2">
      <c r="A148" s="15" t="s">
        <v>546</v>
      </c>
      <c r="B148" s="108"/>
      <c r="C148" s="3"/>
      <c r="D148" s="3"/>
      <c r="E148" s="64"/>
      <c r="F148" s="68" t="str">
        <f t="shared" si="8"/>
        <v/>
      </c>
    </row>
    <row r="149" spans="1:6" x14ac:dyDescent="0.2">
      <c r="A149" s="15">
        <v>58</v>
      </c>
      <c r="B149" s="108" t="s">
        <v>419</v>
      </c>
      <c r="C149" s="3">
        <v>1</v>
      </c>
      <c r="D149" s="3" t="s">
        <v>8</v>
      </c>
      <c r="E149" s="64"/>
      <c r="F149" s="68">
        <f t="shared" si="8"/>
        <v>0</v>
      </c>
    </row>
    <row r="150" spans="1:6" x14ac:dyDescent="0.2">
      <c r="A150" s="15" t="s">
        <v>546</v>
      </c>
      <c r="B150" s="108"/>
      <c r="C150" s="3"/>
      <c r="D150" s="3"/>
      <c r="E150" s="64"/>
      <c r="F150" s="68" t="str">
        <f t="shared" si="8"/>
        <v/>
      </c>
    </row>
    <row r="151" spans="1:6" x14ac:dyDescent="0.2">
      <c r="A151" s="15">
        <v>59</v>
      </c>
      <c r="B151" s="108" t="s">
        <v>420</v>
      </c>
      <c r="C151" s="3">
        <v>1</v>
      </c>
      <c r="D151" s="3" t="s">
        <v>8</v>
      </c>
      <c r="E151" s="64"/>
      <c r="F151" s="68">
        <f t="shared" si="8"/>
        <v>0</v>
      </c>
    </row>
    <row r="152" spans="1:6" x14ac:dyDescent="0.2">
      <c r="A152" s="15" t="s">
        <v>546</v>
      </c>
      <c r="B152" s="108"/>
      <c r="C152" s="3"/>
      <c r="D152" s="3"/>
      <c r="E152" s="64"/>
      <c r="F152" s="68" t="str">
        <f t="shared" si="8"/>
        <v/>
      </c>
    </row>
    <row r="153" spans="1:6" x14ac:dyDescent="0.2">
      <c r="A153" s="15">
        <v>60</v>
      </c>
      <c r="B153" s="108" t="s">
        <v>421</v>
      </c>
      <c r="C153" s="3">
        <v>1</v>
      </c>
      <c r="D153" s="3" t="s">
        <v>8</v>
      </c>
      <c r="E153" s="64"/>
      <c r="F153" s="68">
        <f t="shared" si="8"/>
        <v>0</v>
      </c>
    </row>
    <row r="154" spans="1:6" x14ac:dyDescent="0.2">
      <c r="A154" s="15" t="s">
        <v>546</v>
      </c>
      <c r="B154" s="108"/>
      <c r="C154" s="3"/>
      <c r="D154" s="3"/>
      <c r="E154" s="64"/>
      <c r="F154" s="68" t="str">
        <f t="shared" ref="F154:F173" si="9">IF(C154=0,"",$E154*C154)</f>
        <v/>
      </c>
    </row>
    <row r="155" spans="1:6" x14ac:dyDescent="0.2">
      <c r="A155" s="15">
        <v>61</v>
      </c>
      <c r="B155" s="108" t="s">
        <v>399</v>
      </c>
      <c r="C155" s="3">
        <v>1</v>
      </c>
      <c r="D155" s="3" t="s">
        <v>8</v>
      </c>
      <c r="E155" s="64"/>
      <c r="F155" s="68">
        <f t="shared" si="9"/>
        <v>0</v>
      </c>
    </row>
    <row r="156" spans="1:6" x14ac:dyDescent="0.2">
      <c r="A156" s="15" t="s">
        <v>546</v>
      </c>
      <c r="B156" s="108"/>
      <c r="C156" s="3"/>
      <c r="D156" s="3"/>
      <c r="E156" s="64"/>
      <c r="F156" s="68" t="str">
        <f t="shared" si="9"/>
        <v/>
      </c>
    </row>
    <row r="157" spans="1:6" x14ac:dyDescent="0.2">
      <c r="A157" s="15">
        <v>62</v>
      </c>
      <c r="B157" s="108" t="s">
        <v>422</v>
      </c>
      <c r="C157" s="3">
        <v>1</v>
      </c>
      <c r="D157" s="3" t="s">
        <v>8</v>
      </c>
      <c r="E157" s="64"/>
      <c r="F157" s="68">
        <f t="shared" si="9"/>
        <v>0</v>
      </c>
    </row>
    <row r="158" spans="1:6" x14ac:dyDescent="0.2">
      <c r="A158" s="15" t="s">
        <v>546</v>
      </c>
      <c r="B158" s="108"/>
      <c r="C158" s="3"/>
      <c r="D158" s="3"/>
      <c r="E158" s="64"/>
      <c r="F158" s="68" t="str">
        <f t="shared" si="9"/>
        <v/>
      </c>
    </row>
    <row r="159" spans="1:6" ht="21" x14ac:dyDescent="0.2">
      <c r="A159" s="15" t="s">
        <v>546</v>
      </c>
      <c r="B159" s="108" t="s">
        <v>654</v>
      </c>
      <c r="C159" s="3"/>
      <c r="D159" s="3"/>
      <c r="E159" s="64"/>
      <c r="F159" s="68" t="str">
        <f t="shared" si="9"/>
        <v/>
      </c>
    </row>
    <row r="160" spans="1:6" x14ac:dyDescent="0.2">
      <c r="A160" s="15">
        <v>63</v>
      </c>
      <c r="B160" s="108" t="s">
        <v>382</v>
      </c>
      <c r="C160" s="3">
        <v>1</v>
      </c>
      <c r="D160" s="3" t="s">
        <v>8</v>
      </c>
      <c r="E160" s="64"/>
      <c r="F160" s="68">
        <f t="shared" si="9"/>
        <v>0</v>
      </c>
    </row>
    <row r="161" spans="1:6" x14ac:dyDescent="0.2">
      <c r="A161" s="15">
        <v>64</v>
      </c>
      <c r="B161" s="108" t="s">
        <v>383</v>
      </c>
      <c r="C161" s="3">
        <v>1</v>
      </c>
      <c r="D161" s="3" t="s">
        <v>8</v>
      </c>
      <c r="E161" s="64"/>
      <c r="F161" s="68">
        <f t="shared" si="9"/>
        <v>0</v>
      </c>
    </row>
    <row r="162" spans="1:6" x14ac:dyDescent="0.2">
      <c r="A162" s="15">
        <v>65</v>
      </c>
      <c r="B162" s="108" t="s">
        <v>384</v>
      </c>
      <c r="C162" s="3">
        <v>1</v>
      </c>
      <c r="D162" s="3" t="s">
        <v>8</v>
      </c>
      <c r="E162" s="64"/>
      <c r="F162" s="68">
        <f t="shared" si="9"/>
        <v>0</v>
      </c>
    </row>
    <row r="163" spans="1:6" x14ac:dyDescent="0.2">
      <c r="A163" s="15">
        <v>66</v>
      </c>
      <c r="B163" s="108" t="s">
        <v>380</v>
      </c>
      <c r="C163" s="3">
        <v>1</v>
      </c>
      <c r="D163" s="3" t="s">
        <v>8</v>
      </c>
      <c r="E163" s="64"/>
      <c r="F163" s="68">
        <f t="shared" si="9"/>
        <v>0</v>
      </c>
    </row>
    <row r="164" spans="1:6" x14ac:dyDescent="0.2">
      <c r="A164" s="15" t="s">
        <v>546</v>
      </c>
      <c r="B164" s="108"/>
      <c r="C164" s="3"/>
      <c r="D164" s="3"/>
      <c r="E164" s="64"/>
      <c r="F164" s="68" t="str">
        <f t="shared" si="9"/>
        <v/>
      </c>
    </row>
    <row r="165" spans="1:6" ht="21" x14ac:dyDescent="0.2">
      <c r="A165" s="15">
        <v>67</v>
      </c>
      <c r="B165" s="108" t="s">
        <v>423</v>
      </c>
      <c r="C165" s="3">
        <v>1</v>
      </c>
      <c r="D165" s="3" t="s">
        <v>8</v>
      </c>
      <c r="E165" s="64"/>
      <c r="F165" s="68">
        <f t="shared" si="9"/>
        <v>0</v>
      </c>
    </row>
    <row r="166" spans="1:6" x14ac:dyDescent="0.2">
      <c r="A166" s="15" t="s">
        <v>546</v>
      </c>
      <c r="B166" s="108"/>
      <c r="C166" s="3"/>
      <c r="D166" s="3"/>
      <c r="E166" s="64"/>
      <c r="F166" s="68" t="str">
        <f t="shared" si="9"/>
        <v/>
      </c>
    </row>
    <row r="167" spans="1:6" x14ac:dyDescent="0.2">
      <c r="A167" s="15">
        <v>68</v>
      </c>
      <c r="B167" s="108" t="s">
        <v>439</v>
      </c>
      <c r="C167" s="3">
        <v>1</v>
      </c>
      <c r="D167" s="3" t="s">
        <v>8</v>
      </c>
      <c r="E167" s="64"/>
      <c r="F167" s="68">
        <f t="shared" si="9"/>
        <v>0</v>
      </c>
    </row>
    <row r="168" spans="1:6" x14ac:dyDescent="0.2">
      <c r="A168" s="15" t="s">
        <v>546</v>
      </c>
      <c r="B168" s="108"/>
      <c r="C168" s="3"/>
      <c r="D168" s="3"/>
      <c r="E168" s="64"/>
      <c r="F168" s="68" t="str">
        <f t="shared" si="9"/>
        <v/>
      </c>
    </row>
    <row r="169" spans="1:6" x14ac:dyDescent="0.2">
      <c r="A169" s="15">
        <v>69</v>
      </c>
      <c r="B169" s="108" t="s">
        <v>424</v>
      </c>
      <c r="C169" s="3">
        <v>1</v>
      </c>
      <c r="D169" s="3" t="s">
        <v>8</v>
      </c>
      <c r="E169" s="64"/>
      <c r="F169" s="68">
        <f t="shared" si="9"/>
        <v>0</v>
      </c>
    </row>
    <row r="170" spans="1:6" x14ac:dyDescent="0.2">
      <c r="A170" s="15" t="s">
        <v>546</v>
      </c>
      <c r="B170" s="108"/>
      <c r="C170" s="3"/>
      <c r="D170" s="3"/>
      <c r="E170" s="64"/>
      <c r="F170" s="68" t="str">
        <f t="shared" si="9"/>
        <v/>
      </c>
    </row>
    <row r="171" spans="1:6" x14ac:dyDescent="0.2">
      <c r="A171" s="15">
        <v>70</v>
      </c>
      <c r="B171" s="108" t="s">
        <v>425</v>
      </c>
      <c r="C171" s="3">
        <v>1</v>
      </c>
      <c r="D171" s="3" t="s">
        <v>8</v>
      </c>
      <c r="E171" s="64"/>
      <c r="F171" s="68">
        <f t="shared" si="9"/>
        <v>0</v>
      </c>
    </row>
    <row r="172" spans="1:6" x14ac:dyDescent="0.2">
      <c r="A172" s="15" t="s">
        <v>546</v>
      </c>
      <c r="B172" s="108"/>
      <c r="C172" s="3"/>
      <c r="D172" s="3"/>
      <c r="E172" s="64"/>
      <c r="F172" s="68" t="str">
        <f t="shared" si="9"/>
        <v/>
      </c>
    </row>
    <row r="173" spans="1:6" x14ac:dyDescent="0.2">
      <c r="A173" s="15" t="s">
        <v>546</v>
      </c>
      <c r="B173" s="108" t="s">
        <v>426</v>
      </c>
      <c r="C173" s="3"/>
      <c r="D173" s="3"/>
      <c r="E173" s="64"/>
      <c r="F173" s="68" t="str">
        <f t="shared" si="9"/>
        <v/>
      </c>
    </row>
    <row r="174" spans="1:6" x14ac:dyDescent="0.2">
      <c r="A174" s="15">
        <v>71</v>
      </c>
      <c r="B174" s="108" t="s">
        <v>385</v>
      </c>
      <c r="C174" s="3">
        <v>1</v>
      </c>
      <c r="D174" s="3" t="s">
        <v>8</v>
      </c>
      <c r="E174" s="64"/>
      <c r="F174" s="136" t="s">
        <v>381</v>
      </c>
    </row>
    <row r="175" spans="1:6" x14ac:dyDescent="0.2">
      <c r="A175" s="15">
        <v>72</v>
      </c>
      <c r="B175" s="108" t="s">
        <v>386</v>
      </c>
      <c r="C175" s="3">
        <v>1</v>
      </c>
      <c r="D175" s="3" t="s">
        <v>8</v>
      </c>
      <c r="E175" s="64"/>
      <c r="F175" s="136" t="s">
        <v>381</v>
      </c>
    </row>
    <row r="176" spans="1:6" x14ac:dyDescent="0.2">
      <c r="A176" s="15">
        <v>73</v>
      </c>
      <c r="B176" s="108" t="s">
        <v>387</v>
      </c>
      <c r="C176" s="3">
        <v>1</v>
      </c>
      <c r="D176" s="3" t="s">
        <v>8</v>
      </c>
      <c r="E176" s="64"/>
      <c r="F176" s="136" t="s">
        <v>381</v>
      </c>
    </row>
    <row r="177" spans="1:6" x14ac:dyDescent="0.2">
      <c r="A177" s="15">
        <v>74</v>
      </c>
      <c r="B177" s="108" t="s">
        <v>388</v>
      </c>
      <c r="C177" s="3">
        <v>1</v>
      </c>
      <c r="D177" s="3" t="s">
        <v>8</v>
      </c>
      <c r="E177" s="64"/>
      <c r="F177" s="136" t="s">
        <v>381</v>
      </c>
    </row>
    <row r="178" spans="1:6" x14ac:dyDescent="0.2">
      <c r="A178" s="15">
        <v>75</v>
      </c>
      <c r="B178" s="108" t="s">
        <v>393</v>
      </c>
      <c r="C178" s="3">
        <v>1</v>
      </c>
      <c r="D178" s="3" t="s">
        <v>8</v>
      </c>
      <c r="E178" s="64"/>
      <c r="F178" s="136" t="s">
        <v>381</v>
      </c>
    </row>
    <row r="179" spans="1:6" x14ac:dyDescent="0.2">
      <c r="A179" s="15" t="s">
        <v>546</v>
      </c>
      <c r="B179" s="108"/>
      <c r="C179" s="3"/>
      <c r="D179" s="3"/>
      <c r="E179" s="64"/>
      <c r="F179" s="68" t="str">
        <f t="shared" ref="F179:F192" si="10">IF(C179=0,"",$E179*C179)</f>
        <v/>
      </c>
    </row>
    <row r="180" spans="1:6" x14ac:dyDescent="0.2">
      <c r="A180" s="15" t="s">
        <v>546</v>
      </c>
      <c r="B180" s="108" t="s">
        <v>427</v>
      </c>
      <c r="C180" s="3"/>
      <c r="D180" s="3"/>
      <c r="E180" s="64"/>
      <c r="F180" s="68" t="str">
        <f t="shared" si="10"/>
        <v/>
      </c>
    </row>
    <row r="181" spans="1:6" x14ac:dyDescent="0.2">
      <c r="A181" s="15" t="s">
        <v>546</v>
      </c>
      <c r="B181" s="108"/>
      <c r="C181" s="3"/>
      <c r="D181" s="3"/>
      <c r="E181" s="64"/>
      <c r="F181" s="68" t="str">
        <f t="shared" si="10"/>
        <v/>
      </c>
    </row>
    <row r="182" spans="1:6" x14ac:dyDescent="0.2">
      <c r="A182" s="15">
        <v>76</v>
      </c>
      <c r="B182" s="108" t="s">
        <v>389</v>
      </c>
      <c r="C182" s="3">
        <v>1</v>
      </c>
      <c r="D182" s="3" t="s">
        <v>8</v>
      </c>
      <c r="E182" s="64"/>
      <c r="F182" s="68">
        <f t="shared" si="10"/>
        <v>0</v>
      </c>
    </row>
    <row r="183" spans="1:6" x14ac:dyDescent="0.2">
      <c r="A183" s="15" t="s">
        <v>546</v>
      </c>
      <c r="B183" s="108"/>
      <c r="C183" s="3"/>
      <c r="D183" s="3"/>
      <c r="E183" s="64"/>
      <c r="F183" s="68" t="str">
        <f t="shared" si="10"/>
        <v/>
      </c>
    </row>
    <row r="184" spans="1:6" x14ac:dyDescent="0.2">
      <c r="A184" s="15" t="s">
        <v>546</v>
      </c>
      <c r="B184" s="34" t="s">
        <v>392</v>
      </c>
      <c r="C184" s="3"/>
      <c r="D184" s="3"/>
      <c r="E184" s="64"/>
      <c r="F184" s="68" t="str">
        <f t="shared" si="10"/>
        <v/>
      </c>
    </row>
    <row r="185" spans="1:6" x14ac:dyDescent="0.2">
      <c r="A185" s="15" t="s">
        <v>546</v>
      </c>
      <c r="B185" s="32"/>
      <c r="C185" s="3"/>
      <c r="D185" s="3"/>
      <c r="E185" s="64"/>
      <c r="F185" s="68" t="str">
        <f t="shared" si="10"/>
        <v/>
      </c>
    </row>
    <row r="186" spans="1:6" x14ac:dyDescent="0.2">
      <c r="A186" s="15" t="s">
        <v>546</v>
      </c>
      <c r="B186" s="34" t="s">
        <v>460</v>
      </c>
      <c r="C186" s="3"/>
      <c r="D186" s="3"/>
      <c r="E186" s="64"/>
      <c r="F186" s="68" t="str">
        <f t="shared" si="10"/>
        <v/>
      </c>
    </row>
    <row r="187" spans="1:6" x14ac:dyDescent="0.2">
      <c r="A187" s="15" t="s">
        <v>546</v>
      </c>
      <c r="B187" s="32"/>
      <c r="C187" s="3"/>
      <c r="D187" s="3"/>
      <c r="E187" s="64"/>
      <c r="F187" s="68" t="str">
        <f t="shared" si="10"/>
        <v/>
      </c>
    </row>
    <row r="188" spans="1:6" ht="42.75" customHeight="1" x14ac:dyDescent="0.2">
      <c r="A188" s="15">
        <v>77</v>
      </c>
      <c r="B188" s="31" t="s">
        <v>775</v>
      </c>
      <c r="C188" s="3">
        <v>1</v>
      </c>
      <c r="D188" s="3" t="s">
        <v>8</v>
      </c>
      <c r="E188" s="64"/>
      <c r="F188" s="68">
        <f t="shared" si="10"/>
        <v>0</v>
      </c>
    </row>
    <row r="189" spans="1:6" x14ac:dyDescent="0.2">
      <c r="A189" s="15" t="s">
        <v>546</v>
      </c>
      <c r="B189" s="32"/>
      <c r="C189" s="3"/>
      <c r="D189" s="3"/>
      <c r="E189" s="64"/>
      <c r="F189" s="68" t="str">
        <f t="shared" si="10"/>
        <v/>
      </c>
    </row>
    <row r="190" spans="1:6" x14ac:dyDescent="0.2">
      <c r="A190" s="15">
        <v>78</v>
      </c>
      <c r="B190" s="31" t="s">
        <v>459</v>
      </c>
      <c r="C190" s="3">
        <v>1</v>
      </c>
      <c r="D190" s="3" t="s">
        <v>8</v>
      </c>
      <c r="E190" s="64"/>
      <c r="F190" s="68">
        <f t="shared" si="10"/>
        <v>0</v>
      </c>
    </row>
    <row r="191" spans="1:6" x14ac:dyDescent="0.2">
      <c r="A191" s="15" t="s">
        <v>546</v>
      </c>
      <c r="B191" s="108"/>
      <c r="C191" s="3"/>
      <c r="D191" s="3"/>
      <c r="E191" s="64"/>
      <c r="F191" s="68" t="str">
        <f t="shared" si="10"/>
        <v/>
      </c>
    </row>
    <row r="192" spans="1:6" x14ac:dyDescent="0.2">
      <c r="A192" s="15">
        <v>79</v>
      </c>
      <c r="B192" s="31" t="s">
        <v>461</v>
      </c>
      <c r="C192" s="3">
        <v>1</v>
      </c>
      <c r="D192" s="3" t="s">
        <v>8</v>
      </c>
      <c r="E192" s="64"/>
      <c r="F192" s="68">
        <f t="shared" si="10"/>
        <v>0</v>
      </c>
    </row>
    <row r="193" spans="1:6" x14ac:dyDescent="0.2">
      <c r="A193" s="15" t="s">
        <v>546</v>
      </c>
      <c r="C193" s="3"/>
      <c r="D193" s="3"/>
      <c r="E193" s="64"/>
      <c r="F193" s="68"/>
    </row>
    <row r="194" spans="1:6" x14ac:dyDescent="0.2">
      <c r="A194" s="15" t="s">
        <v>546</v>
      </c>
      <c r="B194" s="34" t="s">
        <v>395</v>
      </c>
      <c r="C194" s="3"/>
      <c r="D194" s="3"/>
      <c r="E194" s="64"/>
      <c r="F194" s="68" t="str">
        <f>IF(C194=0,"",$E194*C194)</f>
        <v/>
      </c>
    </row>
    <row r="195" spans="1:6" x14ac:dyDescent="0.2">
      <c r="A195" s="15" t="s">
        <v>546</v>
      </c>
      <c r="B195" s="32"/>
      <c r="C195" s="3"/>
      <c r="D195" s="3"/>
      <c r="E195" s="64"/>
      <c r="F195" s="68" t="str">
        <f>IF(C195=0,"",$E195*C195)</f>
        <v/>
      </c>
    </row>
    <row r="196" spans="1:6" ht="31.5" x14ac:dyDescent="0.2">
      <c r="A196" s="15" t="s">
        <v>546</v>
      </c>
      <c r="B196" s="74" t="s">
        <v>295</v>
      </c>
      <c r="C196" s="4"/>
      <c r="D196" s="4"/>
      <c r="E196" s="64"/>
      <c r="F196" s="63" t="str">
        <f>IF(C196=0,"",$E196*C196)</f>
        <v/>
      </c>
    </row>
    <row r="197" spans="1:6" x14ac:dyDescent="0.2">
      <c r="A197" s="15">
        <v>80</v>
      </c>
      <c r="B197" s="145" t="s">
        <v>819</v>
      </c>
      <c r="C197" s="4">
        <v>1</v>
      </c>
      <c r="D197" s="4" t="s">
        <v>8</v>
      </c>
      <c r="E197" s="64"/>
      <c r="F197" s="63">
        <f>IF(C197=0,"",$E197*C197)</f>
        <v>0</v>
      </c>
    </row>
    <row r="198" spans="1:6" x14ac:dyDescent="0.2">
      <c r="A198" s="56" t="s">
        <v>546</v>
      </c>
      <c r="B198" s="74"/>
      <c r="C198" s="4"/>
      <c r="D198" s="4"/>
      <c r="E198" s="64"/>
      <c r="F198" s="63" t="str">
        <f>IF(C198=0,"",$E198*C198)</f>
        <v/>
      </c>
    </row>
    <row r="199" spans="1:6" ht="42" x14ac:dyDescent="0.2">
      <c r="A199" s="56">
        <v>81</v>
      </c>
      <c r="B199" s="74" t="s">
        <v>90</v>
      </c>
      <c r="C199" s="4">
        <v>1</v>
      </c>
      <c r="D199" s="4" t="s">
        <v>8</v>
      </c>
      <c r="E199" s="64"/>
      <c r="F199" s="63">
        <f t="shared" ref="F199:F207" si="11">IF(C199=0,"",$E199*C199)</f>
        <v>0</v>
      </c>
    </row>
    <row r="200" spans="1:6" x14ac:dyDescent="0.2">
      <c r="A200" s="56" t="s">
        <v>546</v>
      </c>
      <c r="B200" s="74"/>
      <c r="C200" s="4"/>
      <c r="D200" s="4"/>
      <c r="E200" s="64"/>
      <c r="F200" s="63" t="str">
        <f t="shared" si="11"/>
        <v/>
      </c>
    </row>
    <row r="201" spans="1:6" ht="31.5" x14ac:dyDescent="0.2">
      <c r="A201" s="15">
        <v>82</v>
      </c>
      <c r="B201" s="32" t="s">
        <v>464</v>
      </c>
      <c r="C201" s="3">
        <v>1</v>
      </c>
      <c r="D201" s="3" t="s">
        <v>8</v>
      </c>
      <c r="E201" s="64"/>
      <c r="F201" s="63">
        <f t="shared" si="11"/>
        <v>0</v>
      </c>
    </row>
    <row r="202" spans="1:6" x14ac:dyDescent="0.2">
      <c r="A202" s="15" t="s">
        <v>546</v>
      </c>
      <c r="B202" s="32"/>
      <c r="C202" s="3"/>
      <c r="D202" s="3"/>
      <c r="E202" s="64"/>
      <c r="F202" s="63" t="str">
        <f t="shared" si="11"/>
        <v/>
      </c>
    </row>
    <row r="203" spans="1:6" x14ac:dyDescent="0.2">
      <c r="A203" s="15" t="s">
        <v>546</v>
      </c>
      <c r="B203" s="34" t="s">
        <v>394</v>
      </c>
      <c r="C203" s="3"/>
      <c r="D203" s="3"/>
      <c r="E203" s="64"/>
      <c r="F203" s="63" t="str">
        <f t="shared" si="11"/>
        <v/>
      </c>
    </row>
    <row r="204" spans="1:6" x14ac:dyDescent="0.2">
      <c r="A204" s="15" t="s">
        <v>546</v>
      </c>
      <c r="B204" s="32"/>
      <c r="C204" s="3"/>
      <c r="D204" s="3"/>
      <c r="E204" s="64"/>
      <c r="F204" s="63" t="str">
        <f t="shared" si="11"/>
        <v/>
      </c>
    </row>
    <row r="205" spans="1:6" ht="31.5" x14ac:dyDescent="0.2">
      <c r="A205" s="56" t="s">
        <v>546</v>
      </c>
      <c r="B205" s="74" t="s">
        <v>295</v>
      </c>
      <c r="C205" s="4"/>
      <c r="D205" s="4"/>
      <c r="E205" s="64"/>
      <c r="F205" s="63" t="str">
        <f t="shared" si="11"/>
        <v/>
      </c>
    </row>
    <row r="206" spans="1:6" x14ac:dyDescent="0.2">
      <c r="A206" s="56">
        <v>83</v>
      </c>
      <c r="B206" s="104" t="s">
        <v>457</v>
      </c>
      <c r="C206" s="4">
        <v>1</v>
      </c>
      <c r="D206" s="4" t="s">
        <v>8</v>
      </c>
      <c r="E206" s="64"/>
      <c r="F206" s="63">
        <f t="shared" si="11"/>
        <v>0</v>
      </c>
    </row>
    <row r="207" spans="1:6" x14ac:dyDescent="0.2">
      <c r="A207" s="56" t="s">
        <v>546</v>
      </c>
      <c r="B207" s="74"/>
      <c r="C207" s="4"/>
      <c r="D207" s="4"/>
      <c r="E207" s="64"/>
      <c r="F207" s="63" t="str">
        <f t="shared" si="11"/>
        <v/>
      </c>
    </row>
    <row r="208" spans="1:6" ht="42" x14ac:dyDescent="0.2">
      <c r="A208" s="56">
        <v>84</v>
      </c>
      <c r="B208" s="74" t="s">
        <v>90</v>
      </c>
      <c r="C208" s="4">
        <v>1</v>
      </c>
      <c r="D208" s="4" t="s">
        <v>8</v>
      </c>
      <c r="E208" s="64"/>
      <c r="F208" s="63">
        <f t="shared" ref="F208:F228" si="12">IF(C208=0,"",$E208*C208)</f>
        <v>0</v>
      </c>
    </row>
    <row r="209" spans="1:6" x14ac:dyDescent="0.2">
      <c r="A209" s="56" t="s">
        <v>546</v>
      </c>
      <c r="B209" s="74"/>
      <c r="C209" s="4"/>
      <c r="D209" s="4"/>
      <c r="E209" s="64"/>
      <c r="F209" s="63" t="str">
        <f t="shared" si="12"/>
        <v/>
      </c>
    </row>
    <row r="210" spans="1:6" ht="31.5" x14ac:dyDescent="0.2">
      <c r="A210" s="15">
        <v>85</v>
      </c>
      <c r="B210" s="32" t="s">
        <v>458</v>
      </c>
      <c r="C210" s="3">
        <v>1</v>
      </c>
      <c r="D210" s="3" t="s">
        <v>8</v>
      </c>
      <c r="E210" s="64"/>
      <c r="F210" s="68">
        <f t="shared" si="12"/>
        <v>0</v>
      </c>
    </row>
    <row r="211" spans="1:6" x14ac:dyDescent="0.2">
      <c r="A211" s="15" t="s">
        <v>546</v>
      </c>
      <c r="B211" s="32"/>
      <c r="C211" s="3"/>
      <c r="D211" s="3"/>
      <c r="E211" s="64"/>
      <c r="F211" s="68" t="str">
        <f t="shared" si="12"/>
        <v/>
      </c>
    </row>
    <row r="212" spans="1:6" x14ac:dyDescent="0.2">
      <c r="A212" s="15" t="s">
        <v>546</v>
      </c>
      <c r="B212" s="34" t="s">
        <v>644</v>
      </c>
      <c r="C212" s="3"/>
      <c r="D212" s="3"/>
      <c r="E212" s="64"/>
      <c r="F212" s="68" t="str">
        <f t="shared" si="12"/>
        <v/>
      </c>
    </row>
    <row r="213" spans="1:6" x14ac:dyDescent="0.2">
      <c r="A213" s="15" t="s">
        <v>546</v>
      </c>
      <c r="B213" s="32"/>
      <c r="C213" s="3"/>
      <c r="D213" s="3"/>
      <c r="E213" s="64"/>
      <c r="F213" s="68" t="str">
        <f t="shared" si="12"/>
        <v/>
      </c>
    </row>
    <row r="214" spans="1:6" x14ac:dyDescent="0.2">
      <c r="A214" s="15" t="s">
        <v>546</v>
      </c>
      <c r="B214" s="34" t="s">
        <v>445</v>
      </c>
      <c r="C214" s="3"/>
      <c r="D214" s="3"/>
      <c r="E214" s="64"/>
      <c r="F214" s="68" t="str">
        <f t="shared" si="12"/>
        <v/>
      </c>
    </row>
    <row r="215" spans="1:6" x14ac:dyDescent="0.2">
      <c r="A215" s="15" t="s">
        <v>546</v>
      </c>
      <c r="B215" s="32"/>
      <c r="C215" s="3"/>
      <c r="D215" s="3"/>
      <c r="E215" s="64"/>
      <c r="F215" s="68" t="str">
        <f t="shared" si="12"/>
        <v/>
      </c>
    </row>
    <row r="216" spans="1:6" ht="21.75" customHeight="1" x14ac:dyDescent="0.2">
      <c r="A216" s="15">
        <v>86</v>
      </c>
      <c r="B216" s="32" t="s">
        <v>465</v>
      </c>
      <c r="C216" s="3">
        <v>1</v>
      </c>
      <c r="D216" s="3" t="s">
        <v>8</v>
      </c>
      <c r="E216" s="64"/>
      <c r="F216" s="68">
        <f t="shared" si="12"/>
        <v>0</v>
      </c>
    </row>
    <row r="217" spans="1:6" x14ac:dyDescent="0.2">
      <c r="A217" s="15" t="s">
        <v>546</v>
      </c>
      <c r="B217" s="32"/>
      <c r="C217" s="3"/>
      <c r="D217" s="3"/>
      <c r="E217" s="64"/>
      <c r="F217" s="68" t="str">
        <f t="shared" si="12"/>
        <v/>
      </c>
    </row>
    <row r="218" spans="1:6" ht="21" x14ac:dyDescent="0.2">
      <c r="A218" s="15" t="s">
        <v>546</v>
      </c>
      <c r="B218" s="32" t="s">
        <v>824</v>
      </c>
      <c r="C218" s="3"/>
      <c r="D218" s="3"/>
      <c r="E218" s="64"/>
      <c r="F218" s="68"/>
    </row>
    <row r="219" spans="1:6" x14ac:dyDescent="0.2">
      <c r="A219" s="15" t="s">
        <v>546</v>
      </c>
      <c r="B219" s="32"/>
      <c r="C219" s="3"/>
      <c r="D219" s="3"/>
      <c r="E219" s="64"/>
      <c r="F219" s="68"/>
    </row>
    <row r="220" spans="1:6" x14ac:dyDescent="0.2">
      <c r="A220" s="15">
        <v>87</v>
      </c>
      <c r="B220" s="108" t="s">
        <v>822</v>
      </c>
      <c r="C220" s="3">
        <v>1</v>
      </c>
      <c r="D220" s="3" t="s">
        <v>8</v>
      </c>
      <c r="E220" s="161"/>
      <c r="F220" s="136" t="s">
        <v>610</v>
      </c>
    </row>
    <row r="221" spans="1:6" x14ac:dyDescent="0.2">
      <c r="A221" s="15" t="s">
        <v>546</v>
      </c>
      <c r="B221" s="32"/>
      <c r="C221" s="3"/>
      <c r="D221" s="3"/>
      <c r="E221" s="64"/>
      <c r="F221" s="68"/>
    </row>
    <row r="222" spans="1:6" x14ac:dyDescent="0.2">
      <c r="A222" s="15">
        <v>88</v>
      </c>
      <c r="B222" s="108" t="s">
        <v>823</v>
      </c>
      <c r="C222" s="3">
        <v>1</v>
      </c>
      <c r="D222" s="3" t="s">
        <v>8</v>
      </c>
      <c r="E222" s="161"/>
      <c r="F222" s="136" t="s">
        <v>610</v>
      </c>
    </row>
    <row r="223" spans="1:6" x14ac:dyDescent="0.2">
      <c r="A223" s="15" t="s">
        <v>546</v>
      </c>
      <c r="B223" s="32"/>
      <c r="C223" s="3"/>
      <c r="D223" s="3"/>
      <c r="E223" s="64"/>
      <c r="F223" s="68"/>
    </row>
    <row r="224" spans="1:6" ht="31.5" x14ac:dyDescent="0.2">
      <c r="A224" s="15" t="s">
        <v>546</v>
      </c>
      <c r="B224" s="32" t="s">
        <v>466</v>
      </c>
      <c r="C224" s="3"/>
      <c r="D224" s="3"/>
      <c r="E224" s="64"/>
      <c r="F224" s="68" t="str">
        <f t="shared" si="12"/>
        <v/>
      </c>
    </row>
    <row r="225" spans="1:6" x14ac:dyDescent="0.2">
      <c r="A225" s="15" t="s">
        <v>546</v>
      </c>
      <c r="B225" s="32"/>
      <c r="C225" s="3"/>
      <c r="D225" s="3"/>
      <c r="E225" s="64"/>
      <c r="F225" s="68" t="str">
        <f t="shared" si="12"/>
        <v/>
      </c>
    </row>
    <row r="226" spans="1:6" ht="21" x14ac:dyDescent="0.2">
      <c r="A226" s="15">
        <v>89</v>
      </c>
      <c r="B226" s="108" t="s">
        <v>469</v>
      </c>
      <c r="C226" s="3">
        <v>1</v>
      </c>
      <c r="D226" s="3" t="s">
        <v>8</v>
      </c>
      <c r="E226" s="64"/>
      <c r="F226" s="68">
        <f t="shared" si="12"/>
        <v>0</v>
      </c>
    </row>
    <row r="227" spans="1:6" x14ac:dyDescent="0.2">
      <c r="A227" s="15" t="s">
        <v>546</v>
      </c>
      <c r="B227" s="108"/>
      <c r="C227" s="3"/>
      <c r="D227" s="3"/>
      <c r="E227" s="64"/>
      <c r="F227" s="68" t="str">
        <f t="shared" si="12"/>
        <v/>
      </c>
    </row>
    <row r="228" spans="1:6" ht="21" x14ac:dyDescent="0.2">
      <c r="A228" s="15">
        <v>90</v>
      </c>
      <c r="B228" s="108" t="s">
        <v>468</v>
      </c>
      <c r="C228" s="3">
        <v>1</v>
      </c>
      <c r="D228" s="3" t="s">
        <v>8</v>
      </c>
      <c r="E228" s="64"/>
      <c r="F228" s="68">
        <f t="shared" si="12"/>
        <v>0</v>
      </c>
    </row>
    <row r="229" spans="1:6" x14ac:dyDescent="0.2">
      <c r="A229" s="15" t="s">
        <v>546</v>
      </c>
      <c r="B229" s="108"/>
      <c r="C229" s="3"/>
      <c r="D229" s="3"/>
      <c r="E229" s="64"/>
      <c r="F229" s="68"/>
    </row>
    <row r="230" spans="1:6" x14ac:dyDescent="0.2">
      <c r="A230" s="15" t="s">
        <v>546</v>
      </c>
      <c r="B230" s="33" t="s">
        <v>655</v>
      </c>
      <c r="C230" s="3"/>
      <c r="D230" s="3"/>
      <c r="E230" s="64"/>
      <c r="F230" s="68" t="str">
        <f t="shared" ref="F230:F249" si="13">IF(C230=0,"",$E230*C230)</f>
        <v/>
      </c>
    </row>
    <row r="231" spans="1:6" x14ac:dyDescent="0.2">
      <c r="A231" s="15" t="s">
        <v>546</v>
      </c>
      <c r="B231" s="32"/>
      <c r="C231" s="3"/>
      <c r="D231" s="3"/>
      <c r="E231" s="64"/>
      <c r="F231" s="68" t="str">
        <f t="shared" si="13"/>
        <v/>
      </c>
    </row>
    <row r="232" spans="1:6" ht="43.5" customHeight="1" x14ac:dyDescent="0.2">
      <c r="A232" s="15" t="s">
        <v>546</v>
      </c>
      <c r="B232" s="32" t="s">
        <v>377</v>
      </c>
      <c r="C232" s="3"/>
      <c r="D232" s="3"/>
      <c r="E232" s="64"/>
      <c r="F232" s="68" t="str">
        <f t="shared" si="13"/>
        <v/>
      </c>
    </row>
    <row r="233" spans="1:6" x14ac:dyDescent="0.2">
      <c r="A233" s="15" t="s">
        <v>546</v>
      </c>
      <c r="B233" s="32"/>
      <c r="C233" s="3"/>
      <c r="D233" s="3"/>
      <c r="E233" s="64"/>
      <c r="F233" s="68" t="str">
        <f t="shared" si="13"/>
        <v/>
      </c>
    </row>
    <row r="234" spans="1:6" x14ac:dyDescent="0.2">
      <c r="A234" s="15" t="s">
        <v>546</v>
      </c>
      <c r="B234" s="32" t="s">
        <v>372</v>
      </c>
      <c r="C234" s="3"/>
      <c r="D234" s="3"/>
      <c r="E234" s="64"/>
      <c r="F234" s="68" t="str">
        <f t="shared" si="13"/>
        <v/>
      </c>
    </row>
    <row r="235" spans="1:6" x14ac:dyDescent="0.2">
      <c r="A235" s="15" t="s">
        <v>546</v>
      </c>
      <c r="B235" s="32"/>
      <c r="C235" s="3"/>
      <c r="D235" s="3"/>
      <c r="E235" s="64"/>
      <c r="F235" s="68" t="str">
        <f t="shared" si="13"/>
        <v/>
      </c>
    </row>
    <row r="236" spans="1:6" x14ac:dyDescent="0.2">
      <c r="A236" s="15" t="s">
        <v>546</v>
      </c>
      <c r="B236" s="32" t="s">
        <v>372</v>
      </c>
      <c r="C236" s="3"/>
      <c r="D236" s="3"/>
      <c r="E236" s="64"/>
      <c r="F236" s="68" t="str">
        <f t="shared" si="13"/>
        <v/>
      </c>
    </row>
    <row r="237" spans="1:6" x14ac:dyDescent="0.2">
      <c r="A237" s="15" t="s">
        <v>546</v>
      </c>
      <c r="B237" s="32"/>
      <c r="C237" s="3"/>
      <c r="D237" s="3"/>
      <c r="E237" s="64"/>
      <c r="F237" s="68" t="str">
        <f t="shared" si="13"/>
        <v/>
      </c>
    </row>
    <row r="238" spans="1:6" ht="84" x14ac:dyDescent="0.2">
      <c r="A238" s="15" t="s">
        <v>546</v>
      </c>
      <c r="B238" s="32" t="s">
        <v>378</v>
      </c>
      <c r="C238" s="3"/>
      <c r="D238" s="3"/>
      <c r="E238" s="64"/>
      <c r="F238" s="68" t="str">
        <f t="shared" si="13"/>
        <v/>
      </c>
    </row>
    <row r="239" spans="1:6" x14ac:dyDescent="0.2">
      <c r="A239" s="15" t="s">
        <v>546</v>
      </c>
      <c r="B239" s="32"/>
      <c r="C239" s="3"/>
      <c r="D239" s="3"/>
      <c r="E239" s="64"/>
      <c r="F239" s="68" t="str">
        <f t="shared" si="13"/>
        <v/>
      </c>
    </row>
    <row r="240" spans="1:6" x14ac:dyDescent="0.2">
      <c r="A240" s="15" t="s">
        <v>546</v>
      </c>
      <c r="B240" s="32" t="s">
        <v>372</v>
      </c>
      <c r="C240" s="3"/>
      <c r="D240" s="3"/>
      <c r="E240" s="64"/>
      <c r="F240" s="68" t="str">
        <f t="shared" si="13"/>
        <v/>
      </c>
    </row>
    <row r="241" spans="1:6" x14ac:dyDescent="0.2">
      <c r="A241" s="15" t="s">
        <v>546</v>
      </c>
      <c r="B241" s="32"/>
      <c r="C241" s="3"/>
      <c r="D241" s="3"/>
      <c r="E241" s="64"/>
      <c r="F241" s="68" t="str">
        <f t="shared" si="13"/>
        <v/>
      </c>
    </row>
    <row r="242" spans="1:6" x14ac:dyDescent="0.2">
      <c r="A242" s="15" t="s">
        <v>546</v>
      </c>
      <c r="B242" s="32" t="s">
        <v>372</v>
      </c>
      <c r="C242" s="3"/>
      <c r="D242" s="3"/>
      <c r="E242" s="64"/>
      <c r="F242" s="68" t="str">
        <f t="shared" si="13"/>
        <v/>
      </c>
    </row>
    <row r="243" spans="1:6" x14ac:dyDescent="0.2">
      <c r="A243" s="15" t="s">
        <v>546</v>
      </c>
      <c r="B243" s="32"/>
      <c r="C243" s="3"/>
      <c r="D243" s="3"/>
      <c r="E243" s="64"/>
      <c r="F243" s="68" t="str">
        <f t="shared" si="13"/>
        <v/>
      </c>
    </row>
    <row r="244" spans="1:6" x14ac:dyDescent="0.2">
      <c r="A244" s="15" t="s">
        <v>546</v>
      </c>
      <c r="B244" s="32"/>
      <c r="C244" s="3"/>
      <c r="D244" s="3"/>
      <c r="E244" s="64"/>
      <c r="F244" s="68" t="str">
        <f t="shared" si="13"/>
        <v/>
      </c>
    </row>
    <row r="245" spans="1:6" ht="55.5" customHeight="1" x14ac:dyDescent="0.2">
      <c r="A245" s="15" t="s">
        <v>546</v>
      </c>
      <c r="B245" s="32" t="s">
        <v>379</v>
      </c>
      <c r="C245" s="3"/>
      <c r="D245" s="3"/>
      <c r="E245" s="64"/>
      <c r="F245" s="68" t="str">
        <f t="shared" si="13"/>
        <v/>
      </c>
    </row>
    <row r="246" spans="1:6" x14ac:dyDescent="0.2">
      <c r="A246" s="15" t="s">
        <v>546</v>
      </c>
      <c r="B246" s="32"/>
      <c r="C246" s="3"/>
      <c r="D246" s="3"/>
      <c r="E246" s="64"/>
      <c r="F246" s="68" t="str">
        <f t="shared" si="13"/>
        <v/>
      </c>
    </row>
    <row r="247" spans="1:6" x14ac:dyDescent="0.2">
      <c r="A247" s="15" t="s">
        <v>546</v>
      </c>
      <c r="B247" s="32" t="s">
        <v>372</v>
      </c>
      <c r="C247" s="3"/>
      <c r="D247" s="3"/>
      <c r="E247" s="64"/>
      <c r="F247" s="68" t="str">
        <f t="shared" si="13"/>
        <v/>
      </c>
    </row>
    <row r="248" spans="1:6" x14ac:dyDescent="0.2">
      <c r="A248" s="15" t="s">
        <v>546</v>
      </c>
      <c r="B248" s="32"/>
      <c r="C248" s="3"/>
      <c r="D248" s="3"/>
      <c r="E248" s="64"/>
      <c r="F248" s="68" t="str">
        <f t="shared" si="13"/>
        <v/>
      </c>
    </row>
    <row r="249" spans="1:6" x14ac:dyDescent="0.2">
      <c r="A249" s="15" t="s">
        <v>546</v>
      </c>
      <c r="B249" s="32" t="s">
        <v>372</v>
      </c>
      <c r="C249" s="3"/>
      <c r="D249" s="3"/>
      <c r="E249" s="64"/>
      <c r="F249" s="68" t="str">
        <f t="shared" si="13"/>
        <v/>
      </c>
    </row>
    <row r="250" spans="1:6" ht="11.25" thickBot="1" x14ac:dyDescent="0.25">
      <c r="A250" s="16" t="s">
        <v>546</v>
      </c>
      <c r="B250" s="39"/>
      <c r="C250" s="19"/>
      <c r="D250" s="19"/>
      <c r="E250" s="65"/>
      <c r="F250" s="70" t="str">
        <f t="shared" ref="F250" si="14">IF(C250=0,"",$E250*C250)</f>
        <v/>
      </c>
    </row>
    <row r="251" spans="1:6" ht="15" customHeight="1" thickBot="1" x14ac:dyDescent="0.25">
      <c r="A251" s="17"/>
      <c r="B251" s="40"/>
      <c r="C251" s="18"/>
      <c r="D251" s="18"/>
      <c r="E251" s="62" t="s">
        <v>25</v>
      </c>
      <c r="F251" s="69">
        <f>SUM(F10:F250)</f>
        <v>7900</v>
      </c>
    </row>
    <row r="252" spans="1:6" s="88" customFormat="1" ht="8.25" x14ac:dyDescent="0.2">
      <c r="A252" s="85"/>
      <c r="B252" s="89"/>
      <c r="C252" s="85"/>
      <c r="D252" s="85"/>
      <c r="E252" s="86"/>
      <c r="F252" s="87"/>
    </row>
  </sheetData>
  <mergeCells count="1">
    <mergeCell ref="B7:E8"/>
  </mergeCells>
  <phoneticPr fontId="4" type="noConversion"/>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4" manualBreakCount="4">
    <brk id="65" max="5" man="1"/>
    <brk id="105" max="5" man="1"/>
    <brk id="163" max="5" man="1"/>
    <brk id="210"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00B0F0"/>
  </sheetPr>
  <dimension ref="A1:F233"/>
  <sheetViews>
    <sheetView view="pageBreakPreview" zoomScaleNormal="100" zoomScaleSheetLayoutView="100" workbookViewId="0">
      <selection activeCell="G1" sqref="G1:P1048576"/>
    </sheetView>
  </sheetViews>
  <sheetFormatPr defaultColWidth="9" defaultRowHeight="10.5" x14ac:dyDescent="0.2"/>
  <cols>
    <col min="1" max="1" width="4.875" style="9" customWidth="1"/>
    <col min="2" max="2" width="52.25" style="31" customWidth="1"/>
    <col min="3" max="3" width="6.75" style="9" customWidth="1"/>
    <col min="4" max="4" width="5.25" style="9" customWidth="1"/>
    <col min="5" max="5" width="9.875" style="59" customWidth="1"/>
    <col min="6" max="6" width="12.75" style="66" customWidth="1"/>
    <col min="7" max="16384" width="9" style="5"/>
  </cols>
  <sheetData>
    <row r="1" spans="1:6" s="88" customFormat="1" ht="8.25" x14ac:dyDescent="0.2">
      <c r="A1" s="82"/>
      <c r="B1" s="84"/>
      <c r="C1" s="85"/>
      <c r="D1" s="85"/>
      <c r="E1" s="86"/>
      <c r="F1" s="87"/>
    </row>
    <row r="2" spans="1:6" x14ac:dyDescent="0.2">
      <c r="A2" s="8" t="str">
        <f>Summary!A2</f>
        <v>PIRTON PAVILION</v>
      </c>
    </row>
    <row r="3" spans="1:6" s="88" customFormat="1" ht="8.25" x14ac:dyDescent="0.2">
      <c r="A3" s="82"/>
      <c r="B3" s="84"/>
      <c r="C3" s="85"/>
      <c r="D3" s="85"/>
      <c r="E3" s="86"/>
      <c r="F3" s="87"/>
    </row>
    <row r="4" spans="1:6" x14ac:dyDescent="0.2">
      <c r="A4" s="8" t="str">
        <f>Summary!A4</f>
        <v>TENDER - SCHEDULE OF WORKS</v>
      </c>
    </row>
    <row r="5" spans="1:6" s="88" customFormat="1" ht="8.25" x14ac:dyDescent="0.2">
      <c r="A5" s="83"/>
      <c r="B5" s="89"/>
      <c r="C5" s="85"/>
      <c r="D5" s="85"/>
      <c r="E5" s="86"/>
      <c r="F5" s="87"/>
    </row>
    <row r="6" spans="1:6" x14ac:dyDescent="0.2">
      <c r="A6" s="8">
        <v>7</v>
      </c>
      <c r="B6" s="10" t="s">
        <v>362</v>
      </c>
    </row>
    <row r="7" spans="1:6" ht="10.5" customHeight="1" x14ac:dyDescent="0.2">
      <c r="A7" s="8"/>
      <c r="B7" s="173" t="s">
        <v>821</v>
      </c>
      <c r="C7" s="173"/>
      <c r="D7" s="173"/>
      <c r="E7" s="173"/>
      <c r="F7" s="100"/>
    </row>
    <row r="8" spans="1:6" ht="11.25" thickBot="1" x14ac:dyDescent="0.25"/>
    <row r="9" spans="1:6" x14ac:dyDescent="0.2">
      <c r="A9" s="11" t="s">
        <v>132</v>
      </c>
      <c r="B9" s="12" t="s">
        <v>2</v>
      </c>
      <c r="C9" s="13" t="s">
        <v>88</v>
      </c>
      <c r="D9" s="13" t="s">
        <v>87</v>
      </c>
      <c r="E9" s="60" t="s">
        <v>86</v>
      </c>
      <c r="F9" s="67" t="s">
        <v>1</v>
      </c>
    </row>
    <row r="10" spans="1:6" x14ac:dyDescent="0.2">
      <c r="A10" s="15" t="s">
        <v>546</v>
      </c>
      <c r="B10" s="174"/>
      <c r="C10" s="4"/>
      <c r="D10" s="4"/>
      <c r="E10" s="64"/>
      <c r="F10" s="68" t="str">
        <f>IF(C10=0,"",$E10*C10)</f>
        <v/>
      </c>
    </row>
    <row r="11" spans="1:6" ht="31.5" x14ac:dyDescent="0.2">
      <c r="A11" s="15" t="s">
        <v>546</v>
      </c>
      <c r="B11" s="39" t="s">
        <v>829</v>
      </c>
      <c r="C11" s="3"/>
      <c r="D11" s="3"/>
      <c r="E11" s="64"/>
      <c r="F11" s="68" t="str">
        <f>IF(C11=0,"",$E11*C11)</f>
        <v/>
      </c>
    </row>
    <row r="12" spans="1:6" x14ac:dyDescent="0.2">
      <c r="A12" s="15" t="s">
        <v>546</v>
      </c>
      <c r="B12" s="174"/>
      <c r="C12" s="4"/>
      <c r="D12" s="4"/>
      <c r="E12" s="64"/>
      <c r="F12" s="68" t="str">
        <f>IF(C12=0,"",$E12*C12)</f>
        <v/>
      </c>
    </row>
    <row r="13" spans="1:6" ht="31.5" x14ac:dyDescent="0.2">
      <c r="A13" s="15" t="s">
        <v>546</v>
      </c>
      <c r="B13" s="39" t="s">
        <v>828</v>
      </c>
      <c r="C13" s="3"/>
      <c r="D13" s="3"/>
      <c r="E13" s="64"/>
      <c r="F13" s="68"/>
    </row>
    <row r="14" spans="1:6" x14ac:dyDescent="0.2">
      <c r="A14" s="15" t="s">
        <v>546</v>
      </c>
      <c r="B14" s="174"/>
      <c r="C14" s="4"/>
      <c r="D14" s="4"/>
      <c r="E14" s="64"/>
      <c r="F14" s="68" t="str">
        <f t="shared" ref="F14:F45" si="0">IF(C14=0,"",$E14*C14)</f>
        <v/>
      </c>
    </row>
    <row r="15" spans="1:6" x14ac:dyDescent="0.2">
      <c r="A15" s="15" t="s">
        <v>546</v>
      </c>
      <c r="B15" s="35" t="s">
        <v>363</v>
      </c>
      <c r="C15" s="3"/>
      <c r="D15" s="3"/>
      <c r="E15" s="64"/>
      <c r="F15" s="68" t="str">
        <f t="shared" si="0"/>
        <v/>
      </c>
    </row>
    <row r="16" spans="1:6" x14ac:dyDescent="0.2">
      <c r="A16" s="15" t="s">
        <v>546</v>
      </c>
      <c r="B16" s="32"/>
      <c r="C16" s="3"/>
      <c r="D16" s="3"/>
      <c r="E16" s="64"/>
      <c r="F16" s="68" t="str">
        <f t="shared" si="0"/>
        <v/>
      </c>
    </row>
    <row r="17" spans="1:6" x14ac:dyDescent="0.2">
      <c r="A17" s="15" t="s">
        <v>546</v>
      </c>
      <c r="B17" s="34" t="s">
        <v>307</v>
      </c>
      <c r="C17" s="4"/>
      <c r="D17" s="4"/>
      <c r="E17" s="64"/>
      <c r="F17" s="68" t="str">
        <f t="shared" si="0"/>
        <v/>
      </c>
    </row>
    <row r="18" spans="1:6" x14ac:dyDescent="0.2">
      <c r="A18" s="15" t="s">
        <v>546</v>
      </c>
      <c r="B18" s="32"/>
      <c r="C18" s="4"/>
      <c r="D18" s="4"/>
      <c r="E18" s="64"/>
      <c r="F18" s="68" t="str">
        <f t="shared" si="0"/>
        <v/>
      </c>
    </row>
    <row r="19" spans="1:6" ht="24" customHeight="1" x14ac:dyDescent="0.2">
      <c r="A19" s="15" t="s">
        <v>546</v>
      </c>
      <c r="B19" s="32" t="s">
        <v>841</v>
      </c>
      <c r="C19" s="4"/>
      <c r="D19" s="4"/>
      <c r="E19" s="64"/>
      <c r="F19" s="68" t="str">
        <f t="shared" si="0"/>
        <v/>
      </c>
    </row>
    <row r="20" spans="1:6" x14ac:dyDescent="0.2">
      <c r="A20" s="15" t="s">
        <v>546</v>
      </c>
      <c r="B20" s="32"/>
      <c r="C20" s="4"/>
      <c r="D20" s="4"/>
      <c r="E20" s="64"/>
      <c r="F20" s="68" t="str">
        <f t="shared" si="0"/>
        <v/>
      </c>
    </row>
    <row r="21" spans="1:6" x14ac:dyDescent="0.2">
      <c r="A21" s="15" t="s">
        <v>546</v>
      </c>
      <c r="B21" s="108" t="s">
        <v>451</v>
      </c>
      <c r="C21" s="4"/>
      <c r="D21" s="4"/>
      <c r="E21" s="64"/>
      <c r="F21" s="68" t="str">
        <f t="shared" si="0"/>
        <v/>
      </c>
    </row>
    <row r="22" spans="1:6" x14ac:dyDescent="0.2">
      <c r="A22" s="15" t="s">
        <v>546</v>
      </c>
      <c r="B22" s="32"/>
      <c r="C22" s="4"/>
      <c r="D22" s="4"/>
      <c r="E22" s="64"/>
      <c r="F22" s="68" t="str">
        <f t="shared" si="0"/>
        <v/>
      </c>
    </row>
    <row r="23" spans="1:6" x14ac:dyDescent="0.2">
      <c r="A23" s="15">
        <v>1</v>
      </c>
      <c r="B23" s="126" t="s">
        <v>453</v>
      </c>
      <c r="C23" s="4">
        <v>19</v>
      </c>
      <c r="D23" s="4" t="s">
        <v>4</v>
      </c>
      <c r="E23" s="64"/>
      <c r="F23" s="68">
        <f t="shared" si="0"/>
        <v>0</v>
      </c>
    </row>
    <row r="24" spans="1:6" x14ac:dyDescent="0.2">
      <c r="A24" s="15" t="s">
        <v>546</v>
      </c>
      <c r="B24" s="32"/>
      <c r="C24" s="4"/>
      <c r="D24" s="4"/>
      <c r="E24" s="64"/>
      <c r="F24" s="68" t="str">
        <f t="shared" si="0"/>
        <v/>
      </c>
    </row>
    <row r="25" spans="1:6" x14ac:dyDescent="0.2">
      <c r="A25" s="15">
        <v>2</v>
      </c>
      <c r="B25" s="126" t="s">
        <v>454</v>
      </c>
      <c r="C25" s="4">
        <v>30</v>
      </c>
      <c r="D25" s="4" t="s">
        <v>4</v>
      </c>
      <c r="E25" s="64"/>
      <c r="F25" s="68">
        <f t="shared" si="0"/>
        <v>0</v>
      </c>
    </row>
    <row r="26" spans="1:6" x14ac:dyDescent="0.2">
      <c r="A26" s="15" t="s">
        <v>546</v>
      </c>
      <c r="B26" s="32"/>
      <c r="C26" s="4"/>
      <c r="D26" s="4"/>
      <c r="E26" s="64"/>
      <c r="F26" s="68" t="str">
        <f t="shared" si="0"/>
        <v/>
      </c>
    </row>
    <row r="27" spans="1:6" x14ac:dyDescent="0.2">
      <c r="A27" s="15">
        <v>3</v>
      </c>
      <c r="B27" s="126" t="s">
        <v>368</v>
      </c>
      <c r="C27" s="4">
        <v>15</v>
      </c>
      <c r="D27" s="4" t="s">
        <v>4</v>
      </c>
      <c r="E27" s="64"/>
      <c r="F27" s="68">
        <f t="shared" si="0"/>
        <v>0</v>
      </c>
    </row>
    <row r="28" spans="1:6" x14ac:dyDescent="0.2">
      <c r="A28" s="15" t="s">
        <v>546</v>
      </c>
      <c r="B28" s="32"/>
      <c r="C28" s="4"/>
      <c r="D28" s="4"/>
      <c r="E28" s="64"/>
      <c r="F28" s="68" t="str">
        <f t="shared" si="0"/>
        <v/>
      </c>
    </row>
    <row r="29" spans="1:6" x14ac:dyDescent="0.2">
      <c r="A29" s="15" t="s">
        <v>546</v>
      </c>
      <c r="B29" s="108" t="s">
        <v>450</v>
      </c>
      <c r="C29" s="4"/>
      <c r="D29" s="4"/>
      <c r="E29" s="64"/>
      <c r="F29" s="68" t="str">
        <f t="shared" si="0"/>
        <v/>
      </c>
    </row>
    <row r="30" spans="1:6" x14ac:dyDescent="0.2">
      <c r="A30" s="15" t="s">
        <v>546</v>
      </c>
      <c r="B30" s="32"/>
      <c r="C30" s="4"/>
      <c r="D30" s="4"/>
      <c r="E30" s="64"/>
      <c r="F30" s="68" t="str">
        <f t="shared" si="0"/>
        <v/>
      </c>
    </row>
    <row r="31" spans="1:6" x14ac:dyDescent="0.2">
      <c r="A31" s="15">
        <v>4</v>
      </c>
      <c r="B31" s="126" t="s">
        <v>365</v>
      </c>
      <c r="C31" s="4">
        <v>20</v>
      </c>
      <c r="D31" s="4" t="s">
        <v>4</v>
      </c>
      <c r="E31" s="64"/>
      <c r="F31" s="68">
        <f t="shared" si="0"/>
        <v>0</v>
      </c>
    </row>
    <row r="32" spans="1:6" x14ac:dyDescent="0.2">
      <c r="A32" s="15" t="s">
        <v>546</v>
      </c>
      <c r="B32" s="108"/>
      <c r="C32" s="4"/>
      <c r="D32" s="4"/>
      <c r="E32" s="64"/>
      <c r="F32" s="68" t="str">
        <f t="shared" si="0"/>
        <v/>
      </c>
    </row>
    <row r="33" spans="1:6" x14ac:dyDescent="0.2">
      <c r="A33" s="15">
        <v>5</v>
      </c>
      <c r="B33" s="126" t="s">
        <v>364</v>
      </c>
      <c r="C33" s="4">
        <v>34</v>
      </c>
      <c r="D33" s="4" t="s">
        <v>4</v>
      </c>
      <c r="E33" s="64"/>
      <c r="F33" s="68">
        <f t="shared" si="0"/>
        <v>0</v>
      </c>
    </row>
    <row r="34" spans="1:6" x14ac:dyDescent="0.2">
      <c r="A34" s="15" t="s">
        <v>546</v>
      </c>
      <c r="B34" s="108"/>
      <c r="C34" s="4"/>
      <c r="D34" s="4"/>
      <c r="E34" s="64"/>
      <c r="F34" s="68" t="str">
        <f t="shared" si="0"/>
        <v/>
      </c>
    </row>
    <row r="35" spans="1:6" x14ac:dyDescent="0.2">
      <c r="A35" s="15">
        <v>6</v>
      </c>
      <c r="B35" s="126" t="s">
        <v>369</v>
      </c>
      <c r="C35" s="4">
        <v>5</v>
      </c>
      <c r="D35" s="4" t="s">
        <v>4</v>
      </c>
      <c r="E35" s="64"/>
      <c r="F35" s="68">
        <f t="shared" si="0"/>
        <v>0</v>
      </c>
    </row>
    <row r="36" spans="1:6" x14ac:dyDescent="0.2">
      <c r="A36" s="15" t="s">
        <v>546</v>
      </c>
      <c r="B36" s="108"/>
      <c r="C36" s="4"/>
      <c r="D36" s="4"/>
      <c r="E36" s="64"/>
      <c r="F36" s="68" t="str">
        <f t="shared" si="0"/>
        <v/>
      </c>
    </row>
    <row r="37" spans="1:6" x14ac:dyDescent="0.2">
      <c r="A37" s="15">
        <v>7</v>
      </c>
      <c r="B37" s="126" t="s">
        <v>366</v>
      </c>
      <c r="C37" s="4">
        <v>50</v>
      </c>
      <c r="D37" s="4" t="s">
        <v>4</v>
      </c>
      <c r="E37" s="64"/>
      <c r="F37" s="68">
        <f t="shared" si="0"/>
        <v>0</v>
      </c>
    </row>
    <row r="38" spans="1:6" x14ac:dyDescent="0.2">
      <c r="A38" s="15" t="s">
        <v>546</v>
      </c>
      <c r="B38" s="108"/>
      <c r="C38" s="4"/>
      <c r="D38" s="4"/>
      <c r="E38" s="64"/>
      <c r="F38" s="68" t="str">
        <f t="shared" si="0"/>
        <v/>
      </c>
    </row>
    <row r="39" spans="1:6" x14ac:dyDescent="0.2">
      <c r="A39" s="15">
        <v>8</v>
      </c>
      <c r="B39" s="126" t="s">
        <v>367</v>
      </c>
      <c r="C39" s="4">
        <v>17</v>
      </c>
      <c r="D39" s="4" t="s">
        <v>4</v>
      </c>
      <c r="E39" s="64"/>
      <c r="F39" s="68">
        <f t="shared" si="0"/>
        <v>0</v>
      </c>
    </row>
    <row r="40" spans="1:6" x14ac:dyDescent="0.2">
      <c r="A40" s="15" t="s">
        <v>546</v>
      </c>
      <c r="B40" s="108"/>
      <c r="C40" s="4"/>
      <c r="D40" s="4"/>
      <c r="E40" s="64"/>
      <c r="F40" s="68" t="str">
        <f t="shared" si="0"/>
        <v/>
      </c>
    </row>
    <row r="41" spans="1:6" x14ac:dyDescent="0.2">
      <c r="A41" s="15">
        <v>9</v>
      </c>
      <c r="B41" s="126" t="s">
        <v>368</v>
      </c>
      <c r="C41" s="4">
        <v>30</v>
      </c>
      <c r="D41" s="4" t="s">
        <v>4</v>
      </c>
      <c r="E41" s="64"/>
      <c r="F41" s="68">
        <f t="shared" si="0"/>
        <v>0</v>
      </c>
    </row>
    <row r="42" spans="1:6" x14ac:dyDescent="0.2">
      <c r="A42" s="15" t="s">
        <v>546</v>
      </c>
      <c r="B42" s="108"/>
      <c r="C42" s="4"/>
      <c r="D42" s="4"/>
      <c r="E42" s="64"/>
      <c r="F42" s="68" t="str">
        <f t="shared" si="0"/>
        <v/>
      </c>
    </row>
    <row r="43" spans="1:6" x14ac:dyDescent="0.2">
      <c r="A43" s="15">
        <v>10</v>
      </c>
      <c r="B43" s="126" t="s">
        <v>820</v>
      </c>
      <c r="C43" s="4">
        <f>SUM(C31:C42)</f>
        <v>156</v>
      </c>
      <c r="D43" s="4" t="s">
        <v>4</v>
      </c>
      <c r="E43" s="64"/>
      <c r="F43" s="68">
        <f t="shared" si="0"/>
        <v>0</v>
      </c>
    </row>
    <row r="44" spans="1:6" x14ac:dyDescent="0.2">
      <c r="A44" s="15" t="s">
        <v>546</v>
      </c>
      <c r="B44" s="32"/>
      <c r="C44" s="3"/>
      <c r="D44" s="3"/>
      <c r="E44" s="64"/>
      <c r="F44" s="68" t="str">
        <f t="shared" si="0"/>
        <v/>
      </c>
    </row>
    <row r="45" spans="1:6" x14ac:dyDescent="0.2">
      <c r="A45" s="15" t="s">
        <v>546</v>
      </c>
      <c r="B45" s="34" t="s">
        <v>446</v>
      </c>
      <c r="C45" s="3"/>
      <c r="D45" s="3"/>
      <c r="E45" s="64"/>
      <c r="F45" s="68" t="str">
        <f t="shared" si="0"/>
        <v/>
      </c>
    </row>
    <row r="46" spans="1:6" x14ac:dyDescent="0.2">
      <c r="A46" s="15" t="s">
        <v>546</v>
      </c>
      <c r="B46" s="32"/>
      <c r="C46" s="3"/>
      <c r="D46" s="3"/>
      <c r="E46" s="64"/>
      <c r="F46" s="68" t="str">
        <f t="shared" ref="F46:F69" si="1">IF(C46=0,"",$E46*C46)</f>
        <v/>
      </c>
    </row>
    <row r="47" spans="1:6" ht="42" x14ac:dyDescent="0.2">
      <c r="A47" s="15" t="s">
        <v>546</v>
      </c>
      <c r="B47" s="32" t="s">
        <v>842</v>
      </c>
      <c r="C47" s="4"/>
      <c r="D47" s="4"/>
      <c r="E47" s="64"/>
      <c r="F47" s="68" t="str">
        <f t="shared" si="1"/>
        <v/>
      </c>
    </row>
    <row r="48" spans="1:6" x14ac:dyDescent="0.2">
      <c r="A48" s="15" t="s">
        <v>546</v>
      </c>
      <c r="B48" s="32"/>
      <c r="C48" s="4"/>
      <c r="D48" s="4"/>
      <c r="E48" s="64"/>
      <c r="F48" s="68" t="str">
        <f t="shared" si="1"/>
        <v/>
      </c>
    </row>
    <row r="49" spans="1:6" x14ac:dyDescent="0.2">
      <c r="A49" s="15">
        <v>11</v>
      </c>
      <c r="B49" s="108" t="s">
        <v>825</v>
      </c>
      <c r="C49" s="3">
        <v>1</v>
      </c>
      <c r="D49" s="3" t="s">
        <v>8</v>
      </c>
      <c r="E49" s="64"/>
      <c r="F49" s="68">
        <f t="shared" si="1"/>
        <v>0</v>
      </c>
    </row>
    <row r="50" spans="1:6" x14ac:dyDescent="0.2">
      <c r="A50" s="15" t="s">
        <v>546</v>
      </c>
      <c r="B50" s="108"/>
      <c r="C50" s="3"/>
      <c r="D50" s="3"/>
      <c r="E50" s="64"/>
      <c r="F50" s="68" t="str">
        <f t="shared" si="1"/>
        <v/>
      </c>
    </row>
    <row r="51" spans="1:6" x14ac:dyDescent="0.2">
      <c r="A51" s="15">
        <v>12</v>
      </c>
      <c r="B51" s="108" t="s">
        <v>826</v>
      </c>
      <c r="C51" s="3">
        <v>1</v>
      </c>
      <c r="D51" s="3" t="s">
        <v>8</v>
      </c>
      <c r="E51" s="64"/>
      <c r="F51" s="68">
        <f t="shared" si="1"/>
        <v>0</v>
      </c>
    </row>
    <row r="52" spans="1:6" x14ac:dyDescent="0.2">
      <c r="A52" s="15" t="s">
        <v>546</v>
      </c>
      <c r="B52" s="32"/>
      <c r="C52" s="3"/>
      <c r="D52" s="3"/>
      <c r="E52" s="64"/>
      <c r="F52" s="68" t="str">
        <f t="shared" si="1"/>
        <v/>
      </c>
    </row>
    <row r="53" spans="1:6" x14ac:dyDescent="0.2">
      <c r="A53" s="15">
        <v>13</v>
      </c>
      <c r="B53" s="134" t="s">
        <v>347</v>
      </c>
      <c r="C53" s="4">
        <v>2</v>
      </c>
      <c r="D53" s="4" t="s">
        <v>3</v>
      </c>
      <c r="E53" s="64"/>
      <c r="F53" s="68">
        <f t="shared" si="1"/>
        <v>0</v>
      </c>
    </row>
    <row r="54" spans="1:6" x14ac:dyDescent="0.2">
      <c r="A54" s="15" t="s">
        <v>546</v>
      </c>
      <c r="B54" s="108"/>
      <c r="C54" s="4"/>
      <c r="D54" s="4"/>
      <c r="E54" s="64"/>
      <c r="F54" s="68" t="str">
        <f t="shared" si="1"/>
        <v/>
      </c>
    </row>
    <row r="55" spans="1:6" x14ac:dyDescent="0.2">
      <c r="A55" s="15" t="s">
        <v>546</v>
      </c>
      <c r="B55" s="35" t="s">
        <v>305</v>
      </c>
      <c r="C55" s="4"/>
      <c r="D55" s="4"/>
      <c r="E55" s="64"/>
      <c r="F55" s="68" t="str">
        <f t="shared" si="1"/>
        <v/>
      </c>
    </row>
    <row r="56" spans="1:6" x14ac:dyDescent="0.2">
      <c r="A56" s="15" t="s">
        <v>546</v>
      </c>
      <c r="B56" s="32"/>
      <c r="C56" s="4"/>
      <c r="D56" s="4"/>
      <c r="E56" s="64"/>
      <c r="F56" s="68" t="str">
        <f t="shared" si="1"/>
        <v/>
      </c>
    </row>
    <row r="57" spans="1:6" x14ac:dyDescent="0.2">
      <c r="A57" s="15" t="s">
        <v>546</v>
      </c>
      <c r="B57" s="34" t="s">
        <v>307</v>
      </c>
      <c r="C57" s="4"/>
      <c r="D57" s="4"/>
      <c r="E57" s="64"/>
      <c r="F57" s="68" t="str">
        <f t="shared" si="1"/>
        <v/>
      </c>
    </row>
    <row r="58" spans="1:6" x14ac:dyDescent="0.2">
      <c r="A58" s="15" t="s">
        <v>546</v>
      </c>
      <c r="B58" s="32"/>
      <c r="C58" s="4"/>
      <c r="D58" s="4"/>
      <c r="E58" s="64"/>
      <c r="F58" s="68" t="str">
        <f t="shared" si="1"/>
        <v/>
      </c>
    </row>
    <row r="59" spans="1:6" ht="21" x14ac:dyDescent="0.2">
      <c r="A59" s="15" t="s">
        <v>546</v>
      </c>
      <c r="B59" s="32" t="s">
        <v>308</v>
      </c>
      <c r="C59" s="4"/>
      <c r="D59" s="4"/>
      <c r="E59" s="64"/>
      <c r="F59" s="68" t="str">
        <f t="shared" si="1"/>
        <v/>
      </c>
    </row>
    <row r="60" spans="1:6" x14ac:dyDescent="0.2">
      <c r="A60" s="15" t="s">
        <v>546</v>
      </c>
      <c r="B60" s="32"/>
      <c r="C60" s="4"/>
      <c r="D60" s="4"/>
      <c r="E60" s="64"/>
      <c r="F60" s="68" t="str">
        <f t="shared" si="1"/>
        <v/>
      </c>
    </row>
    <row r="61" spans="1:6" x14ac:dyDescent="0.2">
      <c r="A61" s="15" t="s">
        <v>546</v>
      </c>
      <c r="B61" s="108" t="s">
        <v>827</v>
      </c>
      <c r="C61" s="4"/>
      <c r="D61" s="4" t="s">
        <v>4</v>
      </c>
      <c r="E61" s="64"/>
      <c r="F61" s="68" t="str">
        <f t="shared" si="1"/>
        <v/>
      </c>
    </row>
    <row r="62" spans="1:6" x14ac:dyDescent="0.2">
      <c r="A62" s="15" t="s">
        <v>546</v>
      </c>
      <c r="B62" s="32"/>
      <c r="C62" s="4"/>
      <c r="D62" s="4"/>
      <c r="E62" s="64"/>
      <c r="F62" s="68" t="str">
        <f t="shared" si="1"/>
        <v/>
      </c>
    </row>
    <row r="63" spans="1:6" x14ac:dyDescent="0.2">
      <c r="A63" s="15" t="s">
        <v>546</v>
      </c>
      <c r="B63" s="34" t="s">
        <v>24</v>
      </c>
      <c r="C63" s="4"/>
      <c r="D63" s="4"/>
      <c r="E63" s="64"/>
      <c r="F63" s="68" t="str">
        <f t="shared" si="1"/>
        <v/>
      </c>
    </row>
    <row r="64" spans="1:6" x14ac:dyDescent="0.2">
      <c r="A64" s="15" t="s">
        <v>546</v>
      </c>
      <c r="B64" s="32"/>
      <c r="C64" s="4"/>
      <c r="D64" s="4"/>
      <c r="E64" s="64"/>
      <c r="F64" s="68" t="str">
        <f t="shared" si="1"/>
        <v/>
      </c>
    </row>
    <row r="65" spans="1:6" ht="21" x14ac:dyDescent="0.2">
      <c r="A65" s="15" t="s">
        <v>546</v>
      </c>
      <c r="B65" s="32" t="s">
        <v>830</v>
      </c>
      <c r="C65" s="4"/>
      <c r="D65" s="4"/>
      <c r="E65" s="64"/>
      <c r="F65" s="68" t="str">
        <f t="shared" si="1"/>
        <v/>
      </c>
    </row>
    <row r="66" spans="1:6" x14ac:dyDescent="0.2">
      <c r="A66" s="15" t="s">
        <v>546</v>
      </c>
      <c r="B66" s="32"/>
      <c r="C66" s="4"/>
      <c r="D66" s="4"/>
      <c r="E66" s="64"/>
      <c r="F66" s="68" t="str">
        <f t="shared" si="1"/>
        <v/>
      </c>
    </row>
    <row r="67" spans="1:6" x14ac:dyDescent="0.2">
      <c r="A67" s="15">
        <v>14</v>
      </c>
      <c r="B67" s="108" t="s">
        <v>316</v>
      </c>
      <c r="C67" s="4">
        <v>20</v>
      </c>
      <c r="D67" s="4" t="s">
        <v>4</v>
      </c>
      <c r="E67" s="64"/>
      <c r="F67" s="68">
        <f t="shared" si="1"/>
        <v>0</v>
      </c>
    </row>
    <row r="68" spans="1:6" x14ac:dyDescent="0.2">
      <c r="A68" s="15" t="s">
        <v>546</v>
      </c>
      <c r="B68" s="108"/>
      <c r="C68" s="4"/>
      <c r="D68" s="4"/>
      <c r="E68" s="64"/>
      <c r="F68" s="68" t="str">
        <f t="shared" si="1"/>
        <v/>
      </c>
    </row>
    <row r="69" spans="1:6" x14ac:dyDescent="0.2">
      <c r="A69" s="15">
        <v>15</v>
      </c>
      <c r="B69" s="108" t="s">
        <v>317</v>
      </c>
      <c r="C69" s="4">
        <v>82</v>
      </c>
      <c r="D69" s="4" t="s">
        <v>4</v>
      </c>
      <c r="E69" s="64"/>
      <c r="F69" s="68">
        <f t="shared" si="1"/>
        <v>0</v>
      </c>
    </row>
    <row r="70" spans="1:6" x14ac:dyDescent="0.2">
      <c r="A70" s="15" t="s">
        <v>546</v>
      </c>
      <c r="B70" s="32"/>
      <c r="C70" s="4"/>
      <c r="D70" s="4"/>
      <c r="E70" s="64"/>
      <c r="F70" s="68" t="str">
        <f t="shared" ref="F70:F75" si="2">IF(C70=0,"",$E70*C70)</f>
        <v/>
      </c>
    </row>
    <row r="71" spans="1:6" x14ac:dyDescent="0.2">
      <c r="A71" s="15">
        <v>16</v>
      </c>
      <c r="B71" s="108" t="s">
        <v>368</v>
      </c>
      <c r="C71" s="4">
        <v>10</v>
      </c>
      <c r="D71" s="4" t="s">
        <v>4</v>
      </c>
      <c r="E71" s="64"/>
      <c r="F71" s="68">
        <f t="shared" si="2"/>
        <v>0</v>
      </c>
    </row>
    <row r="72" spans="1:6" x14ac:dyDescent="0.2">
      <c r="A72" s="15" t="s">
        <v>546</v>
      </c>
      <c r="B72" s="32"/>
      <c r="C72" s="4"/>
      <c r="D72" s="4"/>
      <c r="E72" s="64"/>
      <c r="F72" s="68" t="str">
        <f t="shared" si="2"/>
        <v/>
      </c>
    </row>
    <row r="73" spans="1:6" x14ac:dyDescent="0.2">
      <c r="A73" s="15" t="s">
        <v>546</v>
      </c>
      <c r="B73" s="108" t="s">
        <v>350</v>
      </c>
      <c r="C73" s="4"/>
      <c r="D73" s="4"/>
      <c r="E73" s="64"/>
      <c r="F73" s="68" t="str">
        <f t="shared" si="2"/>
        <v/>
      </c>
    </row>
    <row r="74" spans="1:6" x14ac:dyDescent="0.2">
      <c r="A74" s="15" t="s">
        <v>546</v>
      </c>
      <c r="B74" s="108"/>
      <c r="C74" s="4"/>
      <c r="D74" s="4"/>
      <c r="E74" s="64"/>
      <c r="F74" s="68" t="str">
        <f t="shared" si="2"/>
        <v/>
      </c>
    </row>
    <row r="75" spans="1:6" x14ac:dyDescent="0.2">
      <c r="A75" s="15">
        <v>17</v>
      </c>
      <c r="B75" s="126" t="s">
        <v>353</v>
      </c>
      <c r="C75" s="4">
        <v>64</v>
      </c>
      <c r="D75" s="4" t="s">
        <v>4</v>
      </c>
      <c r="E75" s="64"/>
      <c r="F75" s="68">
        <f t="shared" si="2"/>
        <v>0</v>
      </c>
    </row>
    <row r="76" spans="1:6" x14ac:dyDescent="0.2">
      <c r="A76" s="15" t="s">
        <v>546</v>
      </c>
      <c r="B76" s="108"/>
      <c r="C76" s="4"/>
      <c r="D76" s="4"/>
      <c r="E76" s="64"/>
      <c r="F76" s="68" t="str">
        <f t="shared" ref="F76:F107" si="3">IF(C76=0,"",$E76*C76)</f>
        <v/>
      </c>
    </row>
    <row r="77" spans="1:6" x14ac:dyDescent="0.2">
      <c r="A77" s="15">
        <v>18</v>
      </c>
      <c r="B77" s="126" t="s">
        <v>352</v>
      </c>
      <c r="C77" s="4">
        <v>37</v>
      </c>
      <c r="D77" s="4" t="s">
        <v>4</v>
      </c>
      <c r="E77" s="64"/>
      <c r="F77" s="68">
        <f t="shared" si="3"/>
        <v>0</v>
      </c>
    </row>
    <row r="78" spans="1:6" x14ac:dyDescent="0.2">
      <c r="A78" s="15" t="s">
        <v>546</v>
      </c>
      <c r="B78" s="108"/>
      <c r="C78" s="4"/>
      <c r="D78" s="4"/>
      <c r="E78" s="64"/>
      <c r="F78" s="68" t="str">
        <f t="shared" si="3"/>
        <v/>
      </c>
    </row>
    <row r="79" spans="1:6" ht="33" customHeight="1" x14ac:dyDescent="0.2">
      <c r="A79" s="15" t="s">
        <v>546</v>
      </c>
      <c r="B79" s="32" t="s">
        <v>843</v>
      </c>
      <c r="C79" s="4"/>
      <c r="D79" s="4"/>
      <c r="E79" s="64"/>
      <c r="F79" s="68" t="str">
        <f t="shared" si="3"/>
        <v/>
      </c>
    </row>
    <row r="80" spans="1:6" x14ac:dyDescent="0.2">
      <c r="A80" s="15" t="s">
        <v>546</v>
      </c>
      <c r="B80" s="32"/>
      <c r="C80" s="4"/>
      <c r="D80" s="4"/>
      <c r="E80" s="64"/>
      <c r="F80" s="68" t="str">
        <f t="shared" si="3"/>
        <v/>
      </c>
    </row>
    <row r="81" spans="1:6" x14ac:dyDescent="0.2">
      <c r="A81" s="15">
        <v>19</v>
      </c>
      <c r="B81" s="108" t="s">
        <v>345</v>
      </c>
      <c r="C81" s="4">
        <v>1</v>
      </c>
      <c r="D81" s="4" t="s">
        <v>3</v>
      </c>
      <c r="E81" s="64"/>
      <c r="F81" s="68">
        <f t="shared" si="3"/>
        <v>0</v>
      </c>
    </row>
    <row r="82" spans="1:6" x14ac:dyDescent="0.2">
      <c r="A82" s="15" t="s">
        <v>546</v>
      </c>
      <c r="B82" s="32"/>
      <c r="C82" s="4"/>
      <c r="D82" s="4"/>
      <c r="E82" s="64"/>
      <c r="F82" s="68" t="str">
        <f t="shared" si="3"/>
        <v/>
      </c>
    </row>
    <row r="83" spans="1:6" x14ac:dyDescent="0.2">
      <c r="A83" s="15">
        <v>20</v>
      </c>
      <c r="B83" s="134" t="s">
        <v>347</v>
      </c>
      <c r="C83" s="4">
        <v>1</v>
      </c>
      <c r="D83" s="4" t="s">
        <v>3</v>
      </c>
      <c r="E83" s="64"/>
      <c r="F83" s="68">
        <f t="shared" si="3"/>
        <v>0</v>
      </c>
    </row>
    <row r="84" spans="1:6" x14ac:dyDescent="0.2">
      <c r="A84" s="15" t="s">
        <v>546</v>
      </c>
      <c r="B84" s="108"/>
      <c r="C84" s="4"/>
      <c r="D84" s="4"/>
      <c r="E84" s="64"/>
      <c r="F84" s="68" t="str">
        <f t="shared" si="3"/>
        <v/>
      </c>
    </row>
    <row r="85" spans="1:6" ht="42" x14ac:dyDescent="0.2">
      <c r="A85" s="15" t="s">
        <v>546</v>
      </c>
      <c r="B85" s="32" t="s">
        <v>348</v>
      </c>
      <c r="C85" s="4"/>
      <c r="D85" s="4"/>
      <c r="E85" s="64"/>
      <c r="F85" s="68" t="str">
        <f t="shared" si="3"/>
        <v/>
      </c>
    </row>
    <row r="86" spans="1:6" x14ac:dyDescent="0.2">
      <c r="A86" s="15" t="s">
        <v>546</v>
      </c>
      <c r="B86" s="48"/>
      <c r="C86" s="4"/>
      <c r="D86" s="4"/>
      <c r="E86" s="64"/>
      <c r="F86" s="68" t="str">
        <f t="shared" si="3"/>
        <v/>
      </c>
    </row>
    <row r="87" spans="1:6" x14ac:dyDescent="0.2">
      <c r="A87" s="15">
        <v>21</v>
      </c>
      <c r="B87" s="108" t="s">
        <v>310</v>
      </c>
      <c r="C87" s="4">
        <v>1</v>
      </c>
      <c r="D87" s="4" t="s">
        <v>3</v>
      </c>
      <c r="E87" s="64"/>
      <c r="F87" s="68">
        <f t="shared" si="3"/>
        <v>0</v>
      </c>
    </row>
    <row r="88" spans="1:6" x14ac:dyDescent="0.2">
      <c r="A88" s="15" t="s">
        <v>546</v>
      </c>
      <c r="B88" s="108"/>
      <c r="C88" s="4"/>
      <c r="D88" s="4"/>
      <c r="E88" s="64"/>
      <c r="F88" s="68" t="str">
        <f t="shared" si="3"/>
        <v/>
      </c>
    </row>
    <row r="89" spans="1:6" x14ac:dyDescent="0.2">
      <c r="A89" s="15">
        <v>22</v>
      </c>
      <c r="B89" s="108" t="s">
        <v>309</v>
      </c>
      <c r="C89" s="4">
        <v>1</v>
      </c>
      <c r="D89" s="4" t="s">
        <v>3</v>
      </c>
      <c r="E89" s="64"/>
      <c r="F89" s="68">
        <f t="shared" si="3"/>
        <v>0</v>
      </c>
    </row>
    <row r="90" spans="1:6" x14ac:dyDescent="0.2">
      <c r="A90" s="15" t="s">
        <v>546</v>
      </c>
      <c r="B90" s="108"/>
      <c r="C90" s="4"/>
      <c r="D90" s="4"/>
      <c r="E90" s="64"/>
      <c r="F90" s="68" t="str">
        <f t="shared" si="3"/>
        <v/>
      </c>
    </row>
    <row r="91" spans="1:6" x14ac:dyDescent="0.2">
      <c r="A91" s="15">
        <v>23</v>
      </c>
      <c r="B91" s="108" t="s">
        <v>313</v>
      </c>
      <c r="C91" s="4">
        <v>1</v>
      </c>
      <c r="D91" s="4" t="s">
        <v>3</v>
      </c>
      <c r="E91" s="64"/>
      <c r="F91" s="68">
        <f t="shared" si="3"/>
        <v>0</v>
      </c>
    </row>
    <row r="92" spans="1:6" x14ac:dyDescent="0.2">
      <c r="A92" s="15" t="s">
        <v>546</v>
      </c>
      <c r="B92" s="108"/>
      <c r="C92" s="4"/>
      <c r="D92" s="4"/>
      <c r="E92" s="64"/>
      <c r="F92" s="68" t="str">
        <f t="shared" si="3"/>
        <v/>
      </c>
    </row>
    <row r="93" spans="1:6" x14ac:dyDescent="0.2">
      <c r="A93" s="15">
        <v>24</v>
      </c>
      <c r="B93" s="108" t="s">
        <v>311</v>
      </c>
      <c r="C93" s="4">
        <v>1</v>
      </c>
      <c r="D93" s="4" t="s">
        <v>3</v>
      </c>
      <c r="E93" s="64"/>
      <c r="F93" s="68">
        <f t="shared" si="3"/>
        <v>0</v>
      </c>
    </row>
    <row r="94" spans="1:6" x14ac:dyDescent="0.2">
      <c r="A94" s="15" t="s">
        <v>546</v>
      </c>
      <c r="B94" s="108"/>
      <c r="C94" s="4"/>
      <c r="D94" s="4"/>
      <c r="E94" s="64"/>
      <c r="F94" s="68" t="str">
        <f t="shared" si="3"/>
        <v/>
      </c>
    </row>
    <row r="95" spans="1:6" x14ac:dyDescent="0.2">
      <c r="A95" s="15">
        <v>25</v>
      </c>
      <c r="B95" s="108" t="s">
        <v>312</v>
      </c>
      <c r="C95" s="4">
        <v>1</v>
      </c>
      <c r="D95" s="4" t="s">
        <v>3</v>
      </c>
      <c r="E95" s="64"/>
      <c r="F95" s="68">
        <f t="shared" si="3"/>
        <v>0</v>
      </c>
    </row>
    <row r="96" spans="1:6" x14ac:dyDescent="0.2">
      <c r="A96" s="15" t="s">
        <v>546</v>
      </c>
      <c r="B96" s="108"/>
      <c r="C96" s="4"/>
      <c r="D96" s="4"/>
      <c r="E96" s="64"/>
      <c r="F96" s="68" t="str">
        <f t="shared" si="3"/>
        <v/>
      </c>
    </row>
    <row r="97" spans="1:6" x14ac:dyDescent="0.2">
      <c r="A97" s="15">
        <v>26</v>
      </c>
      <c r="B97" s="134" t="s">
        <v>349</v>
      </c>
      <c r="C97" s="4">
        <v>5</v>
      </c>
      <c r="D97" s="4" t="s">
        <v>3</v>
      </c>
      <c r="E97" s="64"/>
      <c r="F97" s="68">
        <f t="shared" si="3"/>
        <v>0</v>
      </c>
    </row>
    <row r="98" spans="1:6" x14ac:dyDescent="0.2">
      <c r="A98" s="15" t="s">
        <v>546</v>
      </c>
      <c r="B98" s="50"/>
      <c r="C98" s="96"/>
      <c r="D98" s="96"/>
      <c r="E98" s="64"/>
      <c r="F98" s="68" t="str">
        <f t="shared" si="3"/>
        <v/>
      </c>
    </row>
    <row r="99" spans="1:6" ht="52.5" customHeight="1" x14ac:dyDescent="0.2">
      <c r="A99" s="15" t="s">
        <v>546</v>
      </c>
      <c r="B99" s="31" t="s">
        <v>844</v>
      </c>
      <c r="C99" s="4"/>
      <c r="D99" s="4"/>
      <c r="E99" s="64"/>
      <c r="F99" s="68" t="str">
        <f t="shared" si="3"/>
        <v/>
      </c>
    </row>
    <row r="100" spans="1:6" x14ac:dyDescent="0.2">
      <c r="A100" s="15" t="s">
        <v>546</v>
      </c>
      <c r="B100" s="118"/>
      <c r="C100" s="4"/>
      <c r="D100" s="4"/>
      <c r="E100" s="64"/>
      <c r="F100" s="68" t="str">
        <f t="shared" si="3"/>
        <v/>
      </c>
    </row>
    <row r="101" spans="1:6" x14ac:dyDescent="0.2">
      <c r="A101" s="15">
        <v>27</v>
      </c>
      <c r="B101" s="108" t="s">
        <v>314</v>
      </c>
      <c r="C101" s="4">
        <v>1</v>
      </c>
      <c r="D101" s="4" t="s">
        <v>3</v>
      </c>
      <c r="E101" s="64"/>
      <c r="F101" s="68">
        <f t="shared" si="3"/>
        <v>0</v>
      </c>
    </row>
    <row r="102" spans="1:6" x14ac:dyDescent="0.2">
      <c r="A102" s="15" t="s">
        <v>546</v>
      </c>
      <c r="B102" s="108"/>
      <c r="C102" s="4"/>
      <c r="D102" s="4"/>
      <c r="E102" s="64"/>
      <c r="F102" s="68" t="str">
        <f t="shared" si="3"/>
        <v/>
      </c>
    </row>
    <row r="103" spans="1:6" x14ac:dyDescent="0.2">
      <c r="A103" s="15">
        <v>28</v>
      </c>
      <c r="B103" s="134" t="s">
        <v>347</v>
      </c>
      <c r="C103" s="4">
        <v>1</v>
      </c>
      <c r="D103" s="4" t="s">
        <v>3</v>
      </c>
      <c r="E103" s="64"/>
      <c r="F103" s="68">
        <f t="shared" si="3"/>
        <v>0</v>
      </c>
    </row>
    <row r="104" spans="1:6" x14ac:dyDescent="0.2">
      <c r="A104" s="15" t="s">
        <v>546</v>
      </c>
      <c r="B104" s="32"/>
      <c r="C104" s="4"/>
      <c r="D104" s="4"/>
      <c r="E104" s="64"/>
      <c r="F104" s="68" t="str">
        <f t="shared" si="3"/>
        <v/>
      </c>
    </row>
    <row r="105" spans="1:6" ht="52.5" x14ac:dyDescent="0.2">
      <c r="A105" s="15" t="s">
        <v>546</v>
      </c>
      <c r="B105" s="32" t="s">
        <v>746</v>
      </c>
      <c r="C105" s="4"/>
      <c r="D105" s="4"/>
      <c r="E105" s="64"/>
      <c r="F105" s="68" t="str">
        <f t="shared" si="3"/>
        <v/>
      </c>
    </row>
    <row r="106" spans="1:6" x14ac:dyDescent="0.2">
      <c r="A106" s="15" t="s">
        <v>546</v>
      </c>
      <c r="B106" s="32"/>
      <c r="C106" s="4"/>
      <c r="D106" s="4"/>
      <c r="E106" s="64"/>
      <c r="F106" s="68" t="str">
        <f t="shared" si="3"/>
        <v/>
      </c>
    </row>
    <row r="107" spans="1:6" x14ac:dyDescent="0.2">
      <c r="A107" s="15">
        <v>29</v>
      </c>
      <c r="B107" s="108" t="s">
        <v>344</v>
      </c>
      <c r="C107" s="4">
        <v>1</v>
      </c>
      <c r="D107" s="4" t="s">
        <v>3</v>
      </c>
      <c r="E107" s="64"/>
      <c r="F107" s="68">
        <f t="shared" si="3"/>
        <v>0</v>
      </c>
    </row>
    <row r="108" spans="1:6" x14ac:dyDescent="0.2">
      <c r="A108" s="15" t="s">
        <v>546</v>
      </c>
      <c r="B108" s="108"/>
      <c r="C108" s="4"/>
      <c r="D108" s="4"/>
      <c r="E108" s="64"/>
      <c r="F108" s="68" t="str">
        <f t="shared" ref="F108:F142" si="4">IF(C108=0,"",$E108*C108)</f>
        <v/>
      </c>
    </row>
    <row r="109" spans="1:6" x14ac:dyDescent="0.2">
      <c r="A109" s="15">
        <v>30</v>
      </c>
      <c r="B109" s="134" t="s">
        <v>347</v>
      </c>
      <c r="C109" s="4">
        <v>1</v>
      </c>
      <c r="D109" s="4" t="s">
        <v>3</v>
      </c>
      <c r="E109" s="64"/>
      <c r="F109" s="68">
        <f t="shared" si="4"/>
        <v>0</v>
      </c>
    </row>
    <row r="110" spans="1:6" x14ac:dyDescent="0.2">
      <c r="A110" s="15" t="s">
        <v>546</v>
      </c>
      <c r="B110" s="32"/>
      <c r="C110" s="4"/>
      <c r="D110" s="4"/>
      <c r="E110" s="64"/>
      <c r="F110" s="68" t="str">
        <f t="shared" si="4"/>
        <v/>
      </c>
    </row>
    <row r="111" spans="1:6" ht="31.5" x14ac:dyDescent="0.2">
      <c r="A111" s="15" t="s">
        <v>546</v>
      </c>
      <c r="B111" s="32" t="s">
        <v>845</v>
      </c>
      <c r="C111" s="4"/>
      <c r="D111" s="4"/>
      <c r="E111" s="64"/>
      <c r="F111" s="68" t="str">
        <f t="shared" si="4"/>
        <v/>
      </c>
    </row>
    <row r="112" spans="1:6" x14ac:dyDescent="0.2">
      <c r="A112" s="15" t="s">
        <v>546</v>
      </c>
      <c r="B112" s="32"/>
      <c r="C112" s="4"/>
      <c r="D112" s="4"/>
      <c r="E112" s="64"/>
      <c r="F112" s="68" t="str">
        <f t="shared" si="4"/>
        <v/>
      </c>
    </row>
    <row r="113" spans="1:6" ht="21" x14ac:dyDescent="0.2">
      <c r="A113" s="15">
        <v>31</v>
      </c>
      <c r="B113" s="108" t="s">
        <v>336</v>
      </c>
      <c r="C113" s="4">
        <v>1</v>
      </c>
      <c r="D113" s="4" t="s">
        <v>8</v>
      </c>
      <c r="E113" s="64"/>
      <c r="F113" s="68">
        <f t="shared" si="4"/>
        <v>0</v>
      </c>
    </row>
    <row r="114" spans="1:6" x14ac:dyDescent="0.2">
      <c r="A114" s="15" t="s">
        <v>546</v>
      </c>
      <c r="B114" s="32"/>
      <c r="C114" s="4"/>
      <c r="D114" s="4"/>
      <c r="E114" s="64"/>
      <c r="F114" s="68" t="str">
        <f t="shared" si="4"/>
        <v/>
      </c>
    </row>
    <row r="115" spans="1:6" ht="24" customHeight="1" x14ac:dyDescent="0.2">
      <c r="A115" s="15">
        <v>32</v>
      </c>
      <c r="B115" s="108" t="s">
        <v>335</v>
      </c>
      <c r="C115" s="4">
        <v>1</v>
      </c>
      <c r="D115" s="4" t="s">
        <v>8</v>
      </c>
      <c r="E115" s="64"/>
      <c r="F115" s="68">
        <f t="shared" si="4"/>
        <v>0</v>
      </c>
    </row>
    <row r="116" spans="1:6" x14ac:dyDescent="0.2">
      <c r="A116" s="15" t="s">
        <v>546</v>
      </c>
      <c r="B116" s="32"/>
      <c r="C116" s="4"/>
      <c r="D116" s="4"/>
      <c r="E116" s="64"/>
      <c r="F116" s="68" t="str">
        <f t="shared" si="4"/>
        <v/>
      </c>
    </row>
    <row r="117" spans="1:6" ht="20.25" customHeight="1" x14ac:dyDescent="0.2">
      <c r="A117" s="15">
        <v>33</v>
      </c>
      <c r="B117" s="108" t="s">
        <v>850</v>
      </c>
      <c r="C117" s="4">
        <v>1</v>
      </c>
      <c r="D117" s="4" t="s">
        <v>8</v>
      </c>
      <c r="E117" s="64"/>
      <c r="F117" s="68">
        <f t="shared" si="4"/>
        <v>0</v>
      </c>
    </row>
    <row r="118" spans="1:6" x14ac:dyDescent="0.2">
      <c r="A118" s="15" t="s">
        <v>546</v>
      </c>
      <c r="B118" s="32"/>
      <c r="C118" s="4"/>
      <c r="D118" s="4"/>
      <c r="E118" s="64"/>
      <c r="F118" s="68" t="str">
        <f t="shared" si="4"/>
        <v/>
      </c>
    </row>
    <row r="119" spans="1:6" ht="31.5" x14ac:dyDescent="0.2">
      <c r="A119" s="15" t="s">
        <v>546</v>
      </c>
      <c r="B119" s="32" t="s">
        <v>853</v>
      </c>
      <c r="C119" s="4"/>
      <c r="D119" s="4"/>
      <c r="E119" s="64"/>
      <c r="F119" s="68" t="str">
        <f t="shared" si="4"/>
        <v/>
      </c>
    </row>
    <row r="120" spans="1:6" s="88" customFormat="1" ht="8.25" x14ac:dyDescent="0.2">
      <c r="A120" s="137" t="s">
        <v>546</v>
      </c>
      <c r="B120" s="141"/>
      <c r="C120" s="143"/>
      <c r="D120" s="143"/>
      <c r="E120" s="139"/>
      <c r="F120" s="140" t="str">
        <f t="shared" si="4"/>
        <v/>
      </c>
    </row>
    <row r="121" spans="1:6" x14ac:dyDescent="0.2">
      <c r="A121" s="15">
        <v>34</v>
      </c>
      <c r="B121" s="108" t="s">
        <v>330</v>
      </c>
      <c r="C121" s="4">
        <v>1</v>
      </c>
      <c r="D121" s="4" t="s">
        <v>8</v>
      </c>
      <c r="E121" s="64"/>
      <c r="F121" s="68">
        <f t="shared" si="4"/>
        <v>0</v>
      </c>
    </row>
    <row r="122" spans="1:6" s="88" customFormat="1" ht="8.25" x14ac:dyDescent="0.2">
      <c r="A122" s="137" t="s">
        <v>546</v>
      </c>
      <c r="B122" s="175"/>
      <c r="C122" s="143"/>
      <c r="D122" s="143"/>
      <c r="E122" s="139"/>
      <c r="F122" s="140" t="str">
        <f t="shared" si="4"/>
        <v/>
      </c>
    </row>
    <row r="123" spans="1:6" x14ac:dyDescent="0.2">
      <c r="A123" s="15">
        <v>35</v>
      </c>
      <c r="B123" s="108" t="s">
        <v>325</v>
      </c>
      <c r="C123" s="4">
        <v>2</v>
      </c>
      <c r="D123" s="4" t="s">
        <v>3</v>
      </c>
      <c r="E123" s="64"/>
      <c r="F123" s="68">
        <f t="shared" si="4"/>
        <v>0</v>
      </c>
    </row>
    <row r="124" spans="1:6" s="88" customFormat="1" ht="8.25" x14ac:dyDescent="0.2">
      <c r="A124" s="137" t="s">
        <v>546</v>
      </c>
      <c r="B124" s="175"/>
      <c r="C124" s="143"/>
      <c r="D124" s="143"/>
      <c r="E124" s="139"/>
      <c r="F124" s="140" t="str">
        <f t="shared" si="4"/>
        <v/>
      </c>
    </row>
    <row r="125" spans="1:6" x14ac:dyDescent="0.2">
      <c r="A125" s="15">
        <v>36</v>
      </c>
      <c r="B125" s="108" t="s">
        <v>331</v>
      </c>
      <c r="C125" s="4">
        <v>1</v>
      </c>
      <c r="D125" s="4" t="s">
        <v>8</v>
      </c>
      <c r="E125" s="64"/>
      <c r="F125" s="68">
        <f t="shared" si="4"/>
        <v>0</v>
      </c>
    </row>
    <row r="126" spans="1:6" s="88" customFormat="1" ht="8.25" x14ac:dyDescent="0.2">
      <c r="A126" s="137" t="s">
        <v>546</v>
      </c>
      <c r="B126" s="175"/>
      <c r="C126" s="143"/>
      <c r="D126" s="143"/>
      <c r="E126" s="139"/>
      <c r="F126" s="140" t="str">
        <f t="shared" si="4"/>
        <v/>
      </c>
    </row>
    <row r="127" spans="1:6" x14ac:dyDescent="0.2">
      <c r="A127" s="15">
        <v>37</v>
      </c>
      <c r="B127" s="108" t="s">
        <v>326</v>
      </c>
      <c r="C127" s="4">
        <v>1</v>
      </c>
      <c r="D127" s="4" t="s">
        <v>8</v>
      </c>
      <c r="E127" s="64"/>
      <c r="F127" s="68">
        <f t="shared" si="4"/>
        <v>0</v>
      </c>
    </row>
    <row r="128" spans="1:6" s="88" customFormat="1" ht="8.25" x14ac:dyDescent="0.2">
      <c r="A128" s="137" t="s">
        <v>546</v>
      </c>
      <c r="B128" s="175"/>
      <c r="C128" s="143"/>
      <c r="D128" s="143"/>
      <c r="E128" s="139"/>
      <c r="F128" s="140" t="str">
        <f t="shared" si="4"/>
        <v/>
      </c>
    </row>
    <row r="129" spans="1:6" x14ac:dyDescent="0.2">
      <c r="A129" s="15">
        <v>38</v>
      </c>
      <c r="B129" s="108" t="s">
        <v>327</v>
      </c>
      <c r="C129" s="4">
        <v>1</v>
      </c>
      <c r="D129" s="4" t="s">
        <v>8</v>
      </c>
      <c r="E129" s="64"/>
      <c r="F129" s="68">
        <f t="shared" si="4"/>
        <v>0</v>
      </c>
    </row>
    <row r="130" spans="1:6" s="88" customFormat="1" ht="8.25" x14ac:dyDescent="0.2">
      <c r="A130" s="137" t="s">
        <v>546</v>
      </c>
      <c r="B130" s="175"/>
      <c r="C130" s="143"/>
      <c r="D130" s="143"/>
      <c r="E130" s="139"/>
      <c r="F130" s="140" t="str">
        <f t="shared" si="4"/>
        <v/>
      </c>
    </row>
    <row r="131" spans="1:6" x14ac:dyDescent="0.2">
      <c r="A131" s="15">
        <v>39</v>
      </c>
      <c r="B131" s="108" t="s">
        <v>328</v>
      </c>
      <c r="C131" s="4">
        <v>1</v>
      </c>
      <c r="D131" s="4" t="s">
        <v>8</v>
      </c>
      <c r="E131" s="64"/>
      <c r="F131" s="68">
        <f t="shared" si="4"/>
        <v>0</v>
      </c>
    </row>
    <row r="132" spans="1:6" s="88" customFormat="1" ht="8.25" x14ac:dyDescent="0.2">
      <c r="A132" s="137" t="s">
        <v>546</v>
      </c>
      <c r="B132" s="175"/>
      <c r="C132" s="143"/>
      <c r="D132" s="143"/>
      <c r="E132" s="139"/>
      <c r="F132" s="140" t="str">
        <f t="shared" si="4"/>
        <v/>
      </c>
    </row>
    <row r="133" spans="1:6" x14ac:dyDescent="0.2">
      <c r="A133" s="15">
        <v>40</v>
      </c>
      <c r="B133" s="108" t="s">
        <v>329</v>
      </c>
      <c r="C133" s="4">
        <v>1</v>
      </c>
      <c r="D133" s="4" t="s">
        <v>8</v>
      </c>
      <c r="E133" s="64"/>
      <c r="F133" s="68">
        <f t="shared" si="4"/>
        <v>0</v>
      </c>
    </row>
    <row r="134" spans="1:6" x14ac:dyDescent="0.2">
      <c r="A134" s="15" t="s">
        <v>546</v>
      </c>
      <c r="B134" s="32"/>
      <c r="C134" s="4"/>
      <c r="D134" s="4"/>
      <c r="E134" s="64"/>
      <c r="F134" s="68" t="str">
        <f t="shared" si="4"/>
        <v/>
      </c>
    </row>
    <row r="135" spans="1:6" x14ac:dyDescent="0.2">
      <c r="A135" s="15">
        <v>41</v>
      </c>
      <c r="B135" s="160" t="s">
        <v>831</v>
      </c>
      <c r="C135" s="4">
        <v>1</v>
      </c>
      <c r="D135" s="4" t="s">
        <v>8</v>
      </c>
      <c r="E135" s="64"/>
      <c r="F135" s="68">
        <f t="shared" si="4"/>
        <v>0</v>
      </c>
    </row>
    <row r="136" spans="1:6" x14ac:dyDescent="0.2">
      <c r="A136" s="15" t="s">
        <v>546</v>
      </c>
      <c r="B136" s="32"/>
      <c r="C136" s="4"/>
      <c r="D136" s="4"/>
      <c r="E136" s="64"/>
      <c r="F136" s="68" t="str">
        <f t="shared" si="4"/>
        <v/>
      </c>
    </row>
    <row r="137" spans="1:6" ht="21" x14ac:dyDescent="0.2">
      <c r="A137" s="15">
        <v>42</v>
      </c>
      <c r="B137" s="31" t="s">
        <v>838</v>
      </c>
      <c r="C137" s="4">
        <v>1</v>
      </c>
      <c r="D137" s="4" t="s">
        <v>8</v>
      </c>
      <c r="E137" s="64"/>
      <c r="F137" s="68">
        <f t="shared" si="4"/>
        <v>0</v>
      </c>
    </row>
    <row r="138" spans="1:6" x14ac:dyDescent="0.2">
      <c r="A138" s="15" t="s">
        <v>546</v>
      </c>
      <c r="B138" s="32"/>
      <c r="C138" s="4"/>
      <c r="D138" s="4"/>
      <c r="E138" s="64"/>
      <c r="F138" s="68" t="str">
        <f t="shared" si="4"/>
        <v/>
      </c>
    </row>
    <row r="139" spans="1:6" x14ac:dyDescent="0.2">
      <c r="A139" s="15">
        <v>43</v>
      </c>
      <c r="B139" s="31" t="s">
        <v>13</v>
      </c>
      <c r="C139" s="4">
        <v>1</v>
      </c>
      <c r="D139" s="4" t="s">
        <v>8</v>
      </c>
      <c r="E139" s="64"/>
      <c r="F139" s="68">
        <f t="shared" si="4"/>
        <v>0</v>
      </c>
    </row>
    <row r="140" spans="1:6" x14ac:dyDescent="0.2">
      <c r="A140" s="15" t="s">
        <v>546</v>
      </c>
      <c r="B140" s="32"/>
      <c r="C140" s="4"/>
      <c r="D140" s="4"/>
      <c r="E140" s="64"/>
      <c r="F140" s="68" t="str">
        <f t="shared" si="4"/>
        <v/>
      </c>
    </row>
    <row r="141" spans="1:6" x14ac:dyDescent="0.2">
      <c r="A141" s="15">
        <v>44</v>
      </c>
      <c r="B141" s="36" t="s">
        <v>14</v>
      </c>
      <c r="C141" s="4">
        <v>1</v>
      </c>
      <c r="D141" s="4" t="s">
        <v>8</v>
      </c>
      <c r="E141" s="64"/>
      <c r="F141" s="68">
        <f t="shared" si="4"/>
        <v>0</v>
      </c>
    </row>
    <row r="142" spans="1:6" x14ac:dyDescent="0.2">
      <c r="A142" s="15" t="s">
        <v>546</v>
      </c>
      <c r="B142" s="32"/>
      <c r="C142" s="4"/>
      <c r="D142" s="4"/>
      <c r="E142" s="64"/>
      <c r="F142" s="68" t="str">
        <f t="shared" si="4"/>
        <v/>
      </c>
    </row>
    <row r="143" spans="1:6" x14ac:dyDescent="0.2">
      <c r="A143" s="15" t="s">
        <v>546</v>
      </c>
      <c r="B143" s="34" t="s">
        <v>832</v>
      </c>
      <c r="C143" s="4"/>
      <c r="D143" s="4"/>
      <c r="E143" s="64"/>
      <c r="F143" s="68"/>
    </row>
    <row r="144" spans="1:6" x14ac:dyDescent="0.2">
      <c r="A144" s="15" t="s">
        <v>546</v>
      </c>
      <c r="B144" s="32"/>
      <c r="C144" s="4"/>
      <c r="D144" s="4"/>
      <c r="E144" s="64"/>
      <c r="F144" s="68"/>
    </row>
    <row r="145" spans="1:6" ht="21" x14ac:dyDescent="0.2">
      <c r="A145" s="15" t="s">
        <v>546</v>
      </c>
      <c r="B145" s="32" t="s">
        <v>340</v>
      </c>
      <c r="C145" s="4"/>
      <c r="D145" s="4"/>
      <c r="E145" s="64"/>
      <c r="F145" s="68" t="str">
        <f t="shared" ref="F145:F176" si="5">IF(C145=0,"",$E145*C145)</f>
        <v/>
      </c>
    </row>
    <row r="146" spans="1:6" x14ac:dyDescent="0.2">
      <c r="A146" s="15" t="s">
        <v>546</v>
      </c>
      <c r="B146" s="39" t="s">
        <v>341</v>
      </c>
      <c r="C146" s="4"/>
      <c r="D146" s="4"/>
      <c r="E146" s="64"/>
      <c r="F146" s="68" t="str">
        <f t="shared" si="5"/>
        <v/>
      </c>
    </row>
    <row r="147" spans="1:6" x14ac:dyDescent="0.2">
      <c r="A147" s="15" t="s">
        <v>546</v>
      </c>
      <c r="B147" s="32"/>
      <c r="C147" s="4"/>
      <c r="D147" s="4"/>
      <c r="E147" s="64"/>
      <c r="F147" s="68" t="str">
        <f t="shared" si="5"/>
        <v/>
      </c>
    </row>
    <row r="148" spans="1:6" x14ac:dyDescent="0.2">
      <c r="A148" s="15">
        <v>45</v>
      </c>
      <c r="B148" s="108" t="s">
        <v>339</v>
      </c>
      <c r="C148" s="4">
        <v>48</v>
      </c>
      <c r="D148" s="4" t="s">
        <v>32</v>
      </c>
      <c r="E148" s="64"/>
      <c r="F148" s="68">
        <f t="shared" si="5"/>
        <v>0</v>
      </c>
    </row>
    <row r="149" spans="1:6" x14ac:dyDescent="0.2">
      <c r="A149" s="15" t="s">
        <v>546</v>
      </c>
      <c r="B149" s="108"/>
      <c r="C149" s="4"/>
      <c r="D149" s="4"/>
      <c r="E149" s="64"/>
      <c r="F149" s="68" t="str">
        <f t="shared" si="5"/>
        <v/>
      </c>
    </row>
    <row r="150" spans="1:6" x14ac:dyDescent="0.2">
      <c r="A150" s="15">
        <v>46</v>
      </c>
      <c r="B150" s="108" t="s">
        <v>846</v>
      </c>
      <c r="C150" s="4">
        <v>66</v>
      </c>
      <c r="D150" s="4" t="s">
        <v>16</v>
      </c>
      <c r="E150" s="64"/>
      <c r="F150" s="68">
        <f t="shared" si="5"/>
        <v>0</v>
      </c>
    </row>
    <row r="151" spans="1:6" x14ac:dyDescent="0.2">
      <c r="A151" s="15" t="s">
        <v>546</v>
      </c>
      <c r="B151" s="108"/>
      <c r="C151" s="4"/>
      <c r="D151" s="4"/>
      <c r="E151" s="64"/>
      <c r="F151" s="68" t="str">
        <f t="shared" si="5"/>
        <v/>
      </c>
    </row>
    <row r="152" spans="1:6" ht="21" x14ac:dyDescent="0.2">
      <c r="A152" s="15">
        <v>47</v>
      </c>
      <c r="B152" s="108" t="s">
        <v>847</v>
      </c>
      <c r="C152" s="4">
        <v>132</v>
      </c>
      <c r="D152" s="4" t="s">
        <v>16</v>
      </c>
      <c r="E152" s="64"/>
      <c r="F152" s="68">
        <f t="shared" si="5"/>
        <v>0</v>
      </c>
    </row>
    <row r="153" spans="1:6" x14ac:dyDescent="0.2">
      <c r="A153" s="15" t="s">
        <v>546</v>
      </c>
      <c r="B153" s="108"/>
      <c r="C153" s="4"/>
      <c r="D153" s="4"/>
      <c r="E153" s="64"/>
      <c r="F153" s="68" t="str">
        <f t="shared" si="5"/>
        <v/>
      </c>
    </row>
    <row r="154" spans="1:6" x14ac:dyDescent="0.2">
      <c r="A154" s="15">
        <v>48</v>
      </c>
      <c r="B154" s="108" t="s">
        <v>848</v>
      </c>
      <c r="C154" s="4">
        <v>92</v>
      </c>
      <c r="D154" s="4" t="s">
        <v>16</v>
      </c>
      <c r="E154" s="64"/>
      <c r="F154" s="68">
        <f t="shared" si="5"/>
        <v>0</v>
      </c>
    </row>
    <row r="155" spans="1:6" x14ac:dyDescent="0.2">
      <c r="A155" s="15" t="s">
        <v>546</v>
      </c>
      <c r="B155" s="108"/>
      <c r="C155" s="4"/>
      <c r="D155" s="4"/>
      <c r="E155" s="64"/>
      <c r="F155" s="68" t="str">
        <f t="shared" si="5"/>
        <v/>
      </c>
    </row>
    <row r="156" spans="1:6" x14ac:dyDescent="0.2">
      <c r="A156" s="15">
        <v>49</v>
      </c>
      <c r="B156" s="126" t="s">
        <v>338</v>
      </c>
      <c r="C156" s="4">
        <v>36</v>
      </c>
      <c r="D156" s="4" t="s">
        <v>4</v>
      </c>
      <c r="E156" s="64"/>
      <c r="F156" s="68">
        <f t="shared" si="5"/>
        <v>0</v>
      </c>
    </row>
    <row r="157" spans="1:6" x14ac:dyDescent="0.2">
      <c r="A157" s="15" t="s">
        <v>546</v>
      </c>
      <c r="B157" s="108"/>
      <c r="C157" s="4"/>
      <c r="D157" s="4"/>
      <c r="E157" s="64"/>
      <c r="F157" s="68" t="str">
        <f t="shared" si="5"/>
        <v/>
      </c>
    </row>
    <row r="158" spans="1:6" ht="31.5" x14ac:dyDescent="0.2">
      <c r="A158" s="15">
        <v>50</v>
      </c>
      <c r="B158" s="108" t="s">
        <v>343</v>
      </c>
      <c r="C158" s="4">
        <v>4</v>
      </c>
      <c r="D158" s="4" t="s">
        <v>3</v>
      </c>
      <c r="E158" s="64"/>
      <c r="F158" s="68">
        <f t="shared" si="5"/>
        <v>0</v>
      </c>
    </row>
    <row r="159" spans="1:6" x14ac:dyDescent="0.2">
      <c r="A159" s="15" t="s">
        <v>546</v>
      </c>
      <c r="B159" s="108"/>
      <c r="C159" s="4"/>
      <c r="D159" s="4"/>
      <c r="E159" s="64"/>
      <c r="F159" s="68" t="str">
        <f t="shared" si="5"/>
        <v/>
      </c>
    </row>
    <row r="160" spans="1:6" x14ac:dyDescent="0.2">
      <c r="A160" s="15">
        <v>51</v>
      </c>
      <c r="B160" s="108" t="s">
        <v>342</v>
      </c>
      <c r="C160" s="4">
        <v>48</v>
      </c>
      <c r="D160" s="4" t="s">
        <v>32</v>
      </c>
      <c r="E160" s="64"/>
      <c r="F160" s="68">
        <f t="shared" si="5"/>
        <v>0</v>
      </c>
    </row>
    <row r="161" spans="1:6" x14ac:dyDescent="0.2">
      <c r="A161" s="15" t="s">
        <v>546</v>
      </c>
      <c r="B161" s="32"/>
      <c r="C161" s="4"/>
      <c r="D161" s="4"/>
      <c r="E161" s="64"/>
      <c r="F161" s="68" t="str">
        <f t="shared" si="5"/>
        <v/>
      </c>
    </row>
    <row r="162" spans="1:6" x14ac:dyDescent="0.2">
      <c r="A162" s="15">
        <v>52</v>
      </c>
      <c r="B162" s="160" t="s">
        <v>849</v>
      </c>
      <c r="C162" s="4">
        <v>1</v>
      </c>
      <c r="D162" s="4" t="s">
        <v>8</v>
      </c>
      <c r="E162" s="64"/>
      <c r="F162" s="68">
        <f t="shared" si="5"/>
        <v>0</v>
      </c>
    </row>
    <row r="163" spans="1:6" x14ac:dyDescent="0.2">
      <c r="A163" s="15" t="s">
        <v>546</v>
      </c>
      <c r="B163" s="32"/>
      <c r="C163" s="4"/>
      <c r="D163" s="4"/>
      <c r="E163" s="64"/>
      <c r="F163" s="68" t="str">
        <f t="shared" si="5"/>
        <v/>
      </c>
    </row>
    <row r="164" spans="1:6" x14ac:dyDescent="0.2">
      <c r="A164" s="15">
        <v>53</v>
      </c>
      <c r="B164" s="31" t="s">
        <v>13</v>
      </c>
      <c r="C164" s="4">
        <v>1</v>
      </c>
      <c r="D164" s="4" t="s">
        <v>8</v>
      </c>
      <c r="E164" s="64"/>
      <c r="F164" s="68">
        <f t="shared" si="5"/>
        <v>0</v>
      </c>
    </row>
    <row r="165" spans="1:6" x14ac:dyDescent="0.2">
      <c r="A165" s="15" t="s">
        <v>546</v>
      </c>
      <c r="B165" s="32"/>
      <c r="C165" s="4"/>
      <c r="D165" s="4"/>
      <c r="E165" s="64"/>
      <c r="F165" s="68" t="str">
        <f t="shared" si="5"/>
        <v/>
      </c>
    </row>
    <row r="166" spans="1:6" x14ac:dyDescent="0.2">
      <c r="A166" s="15">
        <v>54</v>
      </c>
      <c r="B166" s="36" t="s">
        <v>14</v>
      </c>
      <c r="C166" s="4">
        <v>1</v>
      </c>
      <c r="D166" s="4" t="s">
        <v>8</v>
      </c>
      <c r="E166" s="64"/>
      <c r="F166" s="68">
        <f t="shared" si="5"/>
        <v>0</v>
      </c>
    </row>
    <row r="167" spans="1:6" x14ac:dyDescent="0.2">
      <c r="A167" s="15" t="s">
        <v>546</v>
      </c>
      <c r="B167" s="32"/>
      <c r="C167" s="4"/>
      <c r="D167" s="4"/>
      <c r="E167" s="64"/>
      <c r="F167" s="68" t="str">
        <f t="shared" si="5"/>
        <v/>
      </c>
    </row>
    <row r="168" spans="1:6" x14ac:dyDescent="0.2">
      <c r="A168" s="15" t="s">
        <v>546</v>
      </c>
      <c r="B168" s="34" t="s">
        <v>318</v>
      </c>
      <c r="C168" s="4"/>
      <c r="D168" s="4"/>
      <c r="E168" s="64"/>
      <c r="F168" s="68" t="str">
        <f t="shared" si="5"/>
        <v/>
      </c>
    </row>
    <row r="169" spans="1:6" x14ac:dyDescent="0.2">
      <c r="A169" s="15" t="s">
        <v>546</v>
      </c>
      <c r="B169" s="32"/>
      <c r="C169" s="4"/>
      <c r="D169" s="4"/>
      <c r="E169" s="64"/>
      <c r="F169" s="68" t="str">
        <f t="shared" si="5"/>
        <v/>
      </c>
    </row>
    <row r="170" spans="1:6" ht="21" x14ac:dyDescent="0.2">
      <c r="A170" s="15" t="s">
        <v>546</v>
      </c>
      <c r="B170" s="32" t="s">
        <v>835</v>
      </c>
      <c r="C170" s="4"/>
      <c r="D170" s="4"/>
      <c r="E170" s="64"/>
      <c r="F170" s="68" t="str">
        <f t="shared" si="5"/>
        <v/>
      </c>
    </row>
    <row r="171" spans="1:6" x14ac:dyDescent="0.2">
      <c r="A171" s="15" t="s">
        <v>546</v>
      </c>
      <c r="B171" s="32"/>
      <c r="C171" s="4"/>
      <c r="D171" s="4"/>
      <c r="E171" s="64"/>
      <c r="F171" s="68" t="str">
        <f t="shared" si="5"/>
        <v/>
      </c>
    </row>
    <row r="172" spans="1:6" x14ac:dyDescent="0.2">
      <c r="A172" s="15">
        <v>55</v>
      </c>
      <c r="B172" s="108" t="s">
        <v>315</v>
      </c>
      <c r="C172" s="4">
        <v>98</v>
      </c>
      <c r="D172" s="4" t="s">
        <v>4</v>
      </c>
      <c r="E172" s="64"/>
      <c r="F172" s="68">
        <f t="shared" si="5"/>
        <v>0</v>
      </c>
    </row>
    <row r="173" spans="1:6" x14ac:dyDescent="0.2">
      <c r="A173" s="15" t="s">
        <v>546</v>
      </c>
      <c r="B173" s="108"/>
      <c r="C173" s="4"/>
      <c r="D173" s="4"/>
      <c r="E173" s="64"/>
      <c r="F173" s="68" t="str">
        <f t="shared" si="5"/>
        <v/>
      </c>
    </row>
    <row r="174" spans="1:6" x14ac:dyDescent="0.2">
      <c r="A174" s="15">
        <v>56</v>
      </c>
      <c r="B174" s="108" t="s">
        <v>317</v>
      </c>
      <c r="C174" s="4">
        <v>21</v>
      </c>
      <c r="D174" s="4" t="s">
        <v>4</v>
      </c>
      <c r="E174" s="64"/>
      <c r="F174" s="68">
        <f t="shared" si="5"/>
        <v>0</v>
      </c>
    </row>
    <row r="175" spans="1:6" x14ac:dyDescent="0.2">
      <c r="A175" s="15" t="s">
        <v>546</v>
      </c>
      <c r="B175" s="32"/>
      <c r="C175" s="4"/>
      <c r="D175" s="4"/>
      <c r="E175" s="64"/>
      <c r="F175" s="68" t="str">
        <f t="shared" si="5"/>
        <v/>
      </c>
    </row>
    <row r="176" spans="1:6" ht="21" x14ac:dyDescent="0.2">
      <c r="A176" s="15">
        <v>57</v>
      </c>
      <c r="B176" s="108" t="s">
        <v>324</v>
      </c>
      <c r="C176" s="4">
        <v>10</v>
      </c>
      <c r="D176" s="4" t="s">
        <v>4</v>
      </c>
      <c r="E176" s="64"/>
      <c r="F176" s="68">
        <f t="shared" si="5"/>
        <v>0</v>
      </c>
    </row>
    <row r="177" spans="1:6" x14ac:dyDescent="0.2">
      <c r="A177" s="15" t="s">
        <v>546</v>
      </c>
      <c r="B177" s="32"/>
      <c r="C177" s="4"/>
      <c r="D177" s="4"/>
      <c r="E177" s="64"/>
      <c r="F177" s="68" t="str">
        <f t="shared" ref="F177:F211" si="6">IF(C177=0,"",$E177*C177)</f>
        <v/>
      </c>
    </row>
    <row r="178" spans="1:6" x14ac:dyDescent="0.2">
      <c r="A178" s="15" t="s">
        <v>546</v>
      </c>
      <c r="B178" s="108" t="s">
        <v>350</v>
      </c>
      <c r="C178" s="4"/>
      <c r="D178" s="4"/>
      <c r="E178" s="64"/>
      <c r="F178" s="68" t="str">
        <f t="shared" si="6"/>
        <v/>
      </c>
    </row>
    <row r="179" spans="1:6" x14ac:dyDescent="0.2">
      <c r="A179" s="15" t="s">
        <v>546</v>
      </c>
      <c r="B179" s="108"/>
      <c r="C179" s="4"/>
      <c r="D179" s="4"/>
      <c r="E179" s="64"/>
      <c r="F179" s="68" t="str">
        <f t="shared" si="6"/>
        <v/>
      </c>
    </row>
    <row r="180" spans="1:6" x14ac:dyDescent="0.2">
      <c r="A180" s="15">
        <v>58</v>
      </c>
      <c r="B180" s="126" t="s">
        <v>351</v>
      </c>
      <c r="C180" s="4">
        <v>82</v>
      </c>
      <c r="D180" s="4" t="s">
        <v>4</v>
      </c>
      <c r="E180" s="64"/>
      <c r="F180" s="68">
        <f t="shared" si="6"/>
        <v>0</v>
      </c>
    </row>
    <row r="181" spans="1:6" x14ac:dyDescent="0.2">
      <c r="A181" s="15" t="s">
        <v>546</v>
      </c>
      <c r="B181" s="126"/>
      <c r="C181" s="4"/>
      <c r="D181" s="4"/>
      <c r="E181" s="64"/>
      <c r="F181" s="68" t="str">
        <f t="shared" si="6"/>
        <v/>
      </c>
    </row>
    <row r="182" spans="1:6" x14ac:dyDescent="0.2">
      <c r="A182" s="15">
        <v>59</v>
      </c>
      <c r="B182" s="126" t="s">
        <v>352</v>
      </c>
      <c r="C182" s="4">
        <v>21</v>
      </c>
      <c r="D182" s="4" t="s">
        <v>4</v>
      </c>
      <c r="E182" s="64"/>
      <c r="F182" s="68">
        <f t="shared" si="6"/>
        <v>0</v>
      </c>
    </row>
    <row r="183" spans="1:6" x14ac:dyDescent="0.2">
      <c r="A183" s="15" t="s">
        <v>546</v>
      </c>
      <c r="B183" s="32"/>
      <c r="C183" s="4"/>
      <c r="D183" s="4"/>
      <c r="E183" s="64"/>
      <c r="F183" s="68" t="str">
        <f t="shared" si="6"/>
        <v/>
      </c>
    </row>
    <row r="184" spans="1:6" ht="33.75" customHeight="1" x14ac:dyDescent="0.2">
      <c r="A184" s="15" t="s">
        <v>546</v>
      </c>
      <c r="B184" s="32" t="s">
        <v>840</v>
      </c>
      <c r="C184" s="4"/>
      <c r="D184" s="4"/>
      <c r="E184" s="64"/>
      <c r="F184" s="68" t="str">
        <f t="shared" si="6"/>
        <v/>
      </c>
    </row>
    <row r="185" spans="1:6" x14ac:dyDescent="0.2">
      <c r="A185" s="15" t="s">
        <v>546</v>
      </c>
      <c r="B185" s="32"/>
      <c r="C185" s="4"/>
      <c r="D185" s="4"/>
      <c r="E185" s="64"/>
      <c r="F185" s="68" t="str">
        <f t="shared" si="6"/>
        <v/>
      </c>
    </row>
    <row r="186" spans="1:6" x14ac:dyDescent="0.2">
      <c r="A186" s="15">
        <v>60</v>
      </c>
      <c r="B186" s="108" t="s">
        <v>322</v>
      </c>
      <c r="C186" s="4">
        <v>1</v>
      </c>
      <c r="D186" s="4" t="s">
        <v>3</v>
      </c>
      <c r="E186" s="64"/>
      <c r="F186" s="68">
        <f t="shared" si="6"/>
        <v>0</v>
      </c>
    </row>
    <row r="187" spans="1:6" x14ac:dyDescent="0.2">
      <c r="A187" s="15" t="s">
        <v>546</v>
      </c>
      <c r="B187" s="32"/>
      <c r="C187" s="4"/>
      <c r="D187" s="4"/>
      <c r="E187" s="64"/>
      <c r="F187" s="68" t="str">
        <f t="shared" si="6"/>
        <v/>
      </c>
    </row>
    <row r="188" spans="1:6" x14ac:dyDescent="0.2">
      <c r="A188" s="15">
        <v>61</v>
      </c>
      <c r="B188" s="134" t="s">
        <v>347</v>
      </c>
      <c r="C188" s="4">
        <v>1</v>
      </c>
      <c r="D188" s="4" t="s">
        <v>3</v>
      </c>
      <c r="E188" s="64"/>
      <c r="F188" s="68">
        <f t="shared" si="6"/>
        <v>0</v>
      </c>
    </row>
    <row r="189" spans="1:6" x14ac:dyDescent="0.2">
      <c r="A189" s="15" t="s">
        <v>546</v>
      </c>
      <c r="B189" s="108"/>
      <c r="C189" s="4"/>
      <c r="D189" s="4"/>
      <c r="E189" s="64"/>
      <c r="F189" s="68" t="str">
        <f t="shared" si="6"/>
        <v/>
      </c>
    </row>
    <row r="190" spans="1:6" ht="42" x14ac:dyDescent="0.2">
      <c r="A190" s="15" t="s">
        <v>546</v>
      </c>
      <c r="B190" s="32" t="s">
        <v>348</v>
      </c>
      <c r="C190" s="4"/>
      <c r="D190" s="4"/>
      <c r="E190" s="64"/>
      <c r="F190" s="68" t="str">
        <f t="shared" si="6"/>
        <v/>
      </c>
    </row>
    <row r="191" spans="1:6" x14ac:dyDescent="0.2">
      <c r="A191" s="15" t="s">
        <v>546</v>
      </c>
      <c r="B191" s="48"/>
      <c r="C191" s="4"/>
      <c r="D191" s="4"/>
      <c r="E191" s="64"/>
      <c r="F191" s="68" t="str">
        <f t="shared" si="6"/>
        <v/>
      </c>
    </row>
    <row r="192" spans="1:6" x14ac:dyDescent="0.2">
      <c r="A192" s="15">
        <v>62</v>
      </c>
      <c r="B192" s="108" t="s">
        <v>320</v>
      </c>
      <c r="C192" s="4">
        <v>1</v>
      </c>
      <c r="D192" s="4" t="s">
        <v>3</v>
      </c>
      <c r="E192" s="64"/>
      <c r="F192" s="68">
        <f t="shared" si="6"/>
        <v>0</v>
      </c>
    </row>
    <row r="193" spans="1:6" x14ac:dyDescent="0.2">
      <c r="A193" s="15" t="s">
        <v>546</v>
      </c>
      <c r="B193" s="32"/>
      <c r="C193" s="4"/>
      <c r="D193" s="4"/>
      <c r="E193" s="64"/>
      <c r="F193" s="68" t="str">
        <f t="shared" si="6"/>
        <v/>
      </c>
    </row>
    <row r="194" spans="1:6" x14ac:dyDescent="0.2">
      <c r="A194" s="15">
        <v>63</v>
      </c>
      <c r="B194" s="108" t="s">
        <v>319</v>
      </c>
      <c r="C194" s="4">
        <v>1</v>
      </c>
      <c r="D194" s="4" t="s">
        <v>3</v>
      </c>
      <c r="E194" s="64"/>
      <c r="F194" s="68">
        <f t="shared" si="6"/>
        <v>0</v>
      </c>
    </row>
    <row r="195" spans="1:6" x14ac:dyDescent="0.2">
      <c r="A195" s="15" t="s">
        <v>546</v>
      </c>
      <c r="B195" s="32"/>
      <c r="C195" s="4"/>
      <c r="D195" s="4"/>
      <c r="E195" s="64"/>
      <c r="F195" s="68" t="str">
        <f t="shared" si="6"/>
        <v/>
      </c>
    </row>
    <row r="196" spans="1:6" x14ac:dyDescent="0.2">
      <c r="A196" s="15">
        <v>64</v>
      </c>
      <c r="B196" s="108" t="s">
        <v>321</v>
      </c>
      <c r="C196" s="4">
        <v>1</v>
      </c>
      <c r="D196" s="4" t="s">
        <v>3</v>
      </c>
      <c r="E196" s="64"/>
      <c r="F196" s="68">
        <f t="shared" si="6"/>
        <v>0</v>
      </c>
    </row>
    <row r="197" spans="1:6" x14ac:dyDescent="0.2">
      <c r="A197" s="15" t="s">
        <v>546</v>
      </c>
      <c r="B197" s="32"/>
      <c r="C197" s="4"/>
      <c r="D197" s="4"/>
      <c r="E197" s="64"/>
      <c r="F197" s="68" t="str">
        <f t="shared" si="6"/>
        <v/>
      </c>
    </row>
    <row r="198" spans="1:6" x14ac:dyDescent="0.2">
      <c r="A198" s="15">
        <v>65</v>
      </c>
      <c r="B198" s="108" t="s">
        <v>323</v>
      </c>
      <c r="C198" s="4">
        <v>1</v>
      </c>
      <c r="D198" s="4" t="s">
        <v>3</v>
      </c>
      <c r="E198" s="64"/>
      <c r="F198" s="68">
        <f t="shared" si="6"/>
        <v>0</v>
      </c>
    </row>
    <row r="199" spans="1:6" x14ac:dyDescent="0.2">
      <c r="A199" s="15" t="s">
        <v>546</v>
      </c>
      <c r="B199" s="32"/>
      <c r="C199" s="4"/>
      <c r="D199" s="4"/>
      <c r="E199" s="64"/>
      <c r="F199" s="68" t="str">
        <f t="shared" si="6"/>
        <v/>
      </c>
    </row>
    <row r="200" spans="1:6" x14ac:dyDescent="0.2">
      <c r="A200" s="15">
        <v>66</v>
      </c>
      <c r="B200" s="134" t="s">
        <v>349</v>
      </c>
      <c r="C200" s="4">
        <v>4</v>
      </c>
      <c r="D200" s="4" t="s">
        <v>3</v>
      </c>
      <c r="E200" s="64"/>
      <c r="F200" s="68">
        <f t="shared" si="6"/>
        <v>0</v>
      </c>
    </row>
    <row r="201" spans="1:6" x14ac:dyDescent="0.2">
      <c r="A201" s="15" t="s">
        <v>546</v>
      </c>
      <c r="B201" s="32"/>
      <c r="C201" s="4"/>
      <c r="D201" s="4"/>
      <c r="E201" s="64"/>
      <c r="F201" s="68" t="str">
        <f t="shared" si="6"/>
        <v/>
      </c>
    </row>
    <row r="202" spans="1:6" x14ac:dyDescent="0.2">
      <c r="A202" s="15">
        <v>67</v>
      </c>
      <c r="B202" s="32" t="s">
        <v>750</v>
      </c>
      <c r="C202" s="4">
        <v>1</v>
      </c>
      <c r="D202" s="4" t="s">
        <v>3</v>
      </c>
      <c r="E202" s="64"/>
      <c r="F202" s="68">
        <f t="shared" si="6"/>
        <v>0</v>
      </c>
    </row>
    <row r="203" spans="1:6" x14ac:dyDescent="0.2">
      <c r="A203" s="15" t="s">
        <v>546</v>
      </c>
      <c r="B203" s="32"/>
      <c r="C203" s="4"/>
      <c r="D203" s="4"/>
      <c r="E203" s="64"/>
      <c r="F203" s="68" t="str">
        <f t="shared" si="6"/>
        <v/>
      </c>
    </row>
    <row r="204" spans="1:6" x14ac:dyDescent="0.2">
      <c r="A204" s="15">
        <v>68</v>
      </c>
      <c r="B204" s="160" t="s">
        <v>831</v>
      </c>
      <c r="C204" s="4">
        <v>1</v>
      </c>
      <c r="D204" s="4" t="s">
        <v>8</v>
      </c>
      <c r="E204" s="64"/>
      <c r="F204" s="68">
        <f t="shared" si="6"/>
        <v>0</v>
      </c>
    </row>
    <row r="205" spans="1:6" x14ac:dyDescent="0.2">
      <c r="A205" s="15" t="s">
        <v>546</v>
      </c>
      <c r="B205" s="32"/>
      <c r="C205" s="4"/>
      <c r="D205" s="4"/>
      <c r="E205" s="64"/>
      <c r="F205" s="68" t="str">
        <f t="shared" si="6"/>
        <v/>
      </c>
    </row>
    <row r="206" spans="1:6" ht="21" x14ac:dyDescent="0.2">
      <c r="A206" s="15">
        <v>69</v>
      </c>
      <c r="B206" s="31" t="s">
        <v>838</v>
      </c>
      <c r="C206" s="4">
        <v>1</v>
      </c>
      <c r="D206" s="4" t="s">
        <v>8</v>
      </c>
      <c r="E206" s="64"/>
      <c r="F206" s="68">
        <f t="shared" si="6"/>
        <v>0</v>
      </c>
    </row>
    <row r="207" spans="1:6" x14ac:dyDescent="0.2">
      <c r="A207" s="15" t="s">
        <v>546</v>
      </c>
      <c r="B207" s="32"/>
      <c r="C207" s="4"/>
      <c r="D207" s="4"/>
      <c r="E207" s="64"/>
      <c r="F207" s="68" t="str">
        <f t="shared" si="6"/>
        <v/>
      </c>
    </row>
    <row r="208" spans="1:6" x14ac:dyDescent="0.2">
      <c r="A208" s="15">
        <v>70</v>
      </c>
      <c r="B208" s="31" t="s">
        <v>13</v>
      </c>
      <c r="C208" s="4">
        <v>1</v>
      </c>
      <c r="D208" s="4" t="s">
        <v>8</v>
      </c>
      <c r="E208" s="64"/>
      <c r="F208" s="68">
        <f t="shared" si="6"/>
        <v>0</v>
      </c>
    </row>
    <row r="209" spans="1:6" x14ac:dyDescent="0.2">
      <c r="A209" s="15" t="s">
        <v>546</v>
      </c>
      <c r="B209" s="32"/>
      <c r="C209" s="4"/>
      <c r="D209" s="4"/>
      <c r="E209" s="64"/>
      <c r="F209" s="68" t="str">
        <f t="shared" si="6"/>
        <v/>
      </c>
    </row>
    <row r="210" spans="1:6" x14ac:dyDescent="0.2">
      <c r="A210" s="15">
        <v>71</v>
      </c>
      <c r="B210" s="36" t="s">
        <v>14</v>
      </c>
      <c r="C210" s="4">
        <v>1</v>
      </c>
      <c r="D210" s="4" t="s">
        <v>8</v>
      </c>
      <c r="E210" s="64"/>
      <c r="F210" s="68">
        <f t="shared" si="6"/>
        <v>0</v>
      </c>
    </row>
    <row r="211" spans="1:6" x14ac:dyDescent="0.2">
      <c r="A211" s="15" t="s">
        <v>546</v>
      </c>
      <c r="B211" s="32"/>
      <c r="C211" s="4"/>
      <c r="D211" s="4"/>
      <c r="E211" s="64"/>
      <c r="F211" s="68" t="str">
        <f t="shared" si="6"/>
        <v/>
      </c>
    </row>
    <row r="212" spans="1:6" x14ac:dyDescent="0.2">
      <c r="A212" s="15" t="s">
        <v>546</v>
      </c>
      <c r="B212" s="34" t="s">
        <v>834</v>
      </c>
      <c r="C212" s="4"/>
      <c r="D212" s="4"/>
      <c r="E212" s="64"/>
      <c r="F212" s="68"/>
    </row>
    <row r="213" spans="1:6" x14ac:dyDescent="0.2">
      <c r="A213" s="15" t="s">
        <v>546</v>
      </c>
      <c r="B213" s="32"/>
      <c r="C213" s="4"/>
      <c r="D213" s="4"/>
      <c r="E213" s="64"/>
      <c r="F213" s="68"/>
    </row>
    <row r="214" spans="1:6" ht="21" x14ac:dyDescent="0.2">
      <c r="A214" s="15" t="s">
        <v>546</v>
      </c>
      <c r="B214" s="32" t="s">
        <v>346</v>
      </c>
      <c r="C214" s="4"/>
      <c r="D214" s="4"/>
      <c r="E214" s="64"/>
      <c r="F214" s="68" t="str">
        <f t="shared" ref="F214:F231" si="7">IF(C214=0,"",$E214*C214)</f>
        <v/>
      </c>
    </row>
    <row r="215" spans="1:6" x14ac:dyDescent="0.2">
      <c r="A215" s="15" t="s">
        <v>546</v>
      </c>
      <c r="B215" s="32"/>
      <c r="C215" s="4"/>
      <c r="D215" s="4"/>
      <c r="E215" s="64"/>
      <c r="F215" s="68" t="str">
        <f t="shared" si="7"/>
        <v/>
      </c>
    </row>
    <row r="216" spans="1:6" x14ac:dyDescent="0.2">
      <c r="A216" s="15">
        <v>72</v>
      </c>
      <c r="B216" s="108" t="s">
        <v>748</v>
      </c>
      <c r="C216" s="4">
        <v>31</v>
      </c>
      <c r="D216" s="4" t="s">
        <v>32</v>
      </c>
      <c r="E216" s="64"/>
      <c r="F216" s="68">
        <f t="shared" si="7"/>
        <v>0</v>
      </c>
    </row>
    <row r="217" spans="1:6" x14ac:dyDescent="0.2">
      <c r="A217" s="15" t="s">
        <v>546</v>
      </c>
      <c r="B217" s="32"/>
      <c r="C217" s="4"/>
      <c r="D217" s="4"/>
      <c r="E217" s="64"/>
      <c r="F217" s="68" t="str">
        <f t="shared" si="7"/>
        <v/>
      </c>
    </row>
    <row r="218" spans="1:6" ht="31.5" customHeight="1" x14ac:dyDescent="0.2">
      <c r="A218" s="15">
        <v>73</v>
      </c>
      <c r="B218" s="108" t="s">
        <v>749</v>
      </c>
      <c r="C218" s="4">
        <v>1</v>
      </c>
      <c r="D218" s="4" t="s">
        <v>8</v>
      </c>
      <c r="E218" s="64"/>
      <c r="F218" s="68">
        <f t="shared" si="7"/>
        <v>0</v>
      </c>
    </row>
    <row r="219" spans="1:6" x14ac:dyDescent="0.2">
      <c r="A219" s="15" t="s">
        <v>546</v>
      </c>
      <c r="B219" s="32"/>
      <c r="C219" s="4"/>
      <c r="D219" s="4"/>
      <c r="E219" s="64"/>
      <c r="F219" s="68" t="str">
        <f t="shared" si="7"/>
        <v/>
      </c>
    </row>
    <row r="220" spans="1:6" x14ac:dyDescent="0.2">
      <c r="A220" s="15">
        <v>74</v>
      </c>
      <c r="B220" s="134" t="s">
        <v>347</v>
      </c>
      <c r="C220" s="4">
        <v>2</v>
      </c>
      <c r="D220" s="4" t="s">
        <v>3</v>
      </c>
      <c r="E220" s="64"/>
      <c r="F220" s="68">
        <f t="shared" si="7"/>
        <v>0</v>
      </c>
    </row>
    <row r="221" spans="1:6" x14ac:dyDescent="0.2">
      <c r="A221" s="15" t="s">
        <v>546</v>
      </c>
      <c r="B221" s="32"/>
      <c r="C221" s="4"/>
      <c r="D221" s="4"/>
      <c r="E221" s="64"/>
      <c r="F221" s="68" t="str">
        <f t="shared" si="7"/>
        <v/>
      </c>
    </row>
    <row r="222" spans="1:6" x14ac:dyDescent="0.2">
      <c r="A222" s="15">
        <v>75</v>
      </c>
      <c r="B222" s="108" t="s">
        <v>747</v>
      </c>
      <c r="C222" s="4">
        <v>1</v>
      </c>
      <c r="D222" s="4" t="s">
        <v>8</v>
      </c>
      <c r="E222" s="64"/>
      <c r="F222" s="68">
        <f t="shared" si="7"/>
        <v>0</v>
      </c>
    </row>
    <row r="223" spans="1:6" x14ac:dyDescent="0.2">
      <c r="A223" s="15" t="s">
        <v>546</v>
      </c>
      <c r="B223" s="32"/>
      <c r="C223" s="4"/>
      <c r="D223" s="4"/>
      <c r="E223" s="64"/>
      <c r="F223" s="68" t="str">
        <f t="shared" si="7"/>
        <v/>
      </c>
    </row>
    <row r="224" spans="1:6" x14ac:dyDescent="0.2">
      <c r="A224" s="15">
        <v>76</v>
      </c>
      <c r="B224" s="108" t="s">
        <v>837</v>
      </c>
      <c r="C224" s="4">
        <v>1</v>
      </c>
      <c r="D224" s="4" t="s">
        <v>8</v>
      </c>
      <c r="E224" s="64"/>
      <c r="F224" s="68">
        <f t="shared" si="7"/>
        <v>0</v>
      </c>
    </row>
    <row r="225" spans="1:6" x14ac:dyDescent="0.2">
      <c r="A225" s="15" t="s">
        <v>546</v>
      </c>
      <c r="B225" s="32"/>
      <c r="C225" s="4"/>
      <c r="D225" s="4"/>
      <c r="E225" s="64"/>
      <c r="F225" s="68" t="str">
        <f t="shared" si="7"/>
        <v/>
      </c>
    </row>
    <row r="226" spans="1:6" x14ac:dyDescent="0.2">
      <c r="A226" s="15">
        <v>77</v>
      </c>
      <c r="B226" s="160" t="s">
        <v>849</v>
      </c>
      <c r="C226" s="4">
        <v>1</v>
      </c>
      <c r="D226" s="4" t="s">
        <v>8</v>
      </c>
      <c r="E226" s="64"/>
      <c r="F226" s="68">
        <f t="shared" si="7"/>
        <v>0</v>
      </c>
    </row>
    <row r="227" spans="1:6" x14ac:dyDescent="0.2">
      <c r="A227" s="15" t="s">
        <v>546</v>
      </c>
      <c r="B227" s="32"/>
      <c r="C227" s="4"/>
      <c r="D227" s="4"/>
      <c r="E227" s="64"/>
      <c r="F227" s="68" t="str">
        <f t="shared" si="7"/>
        <v/>
      </c>
    </row>
    <row r="228" spans="1:6" x14ac:dyDescent="0.2">
      <c r="A228" s="15">
        <v>78</v>
      </c>
      <c r="B228" s="31" t="s">
        <v>13</v>
      </c>
      <c r="C228" s="4">
        <v>1</v>
      </c>
      <c r="D228" s="4" t="s">
        <v>8</v>
      </c>
      <c r="E228" s="64"/>
      <c r="F228" s="68">
        <f t="shared" si="7"/>
        <v>0</v>
      </c>
    </row>
    <row r="229" spans="1:6" x14ac:dyDescent="0.2">
      <c r="A229" s="15" t="s">
        <v>546</v>
      </c>
      <c r="B229" s="32"/>
      <c r="C229" s="4"/>
      <c r="D229" s="4"/>
      <c r="E229" s="64"/>
      <c r="F229" s="68" t="str">
        <f t="shared" si="7"/>
        <v/>
      </c>
    </row>
    <row r="230" spans="1:6" x14ac:dyDescent="0.2">
      <c r="A230" s="15">
        <v>79</v>
      </c>
      <c r="B230" s="36" t="s">
        <v>14</v>
      </c>
      <c r="C230" s="4">
        <v>1</v>
      </c>
      <c r="D230" s="4" t="s">
        <v>8</v>
      </c>
      <c r="E230" s="64"/>
      <c r="F230" s="68">
        <f t="shared" si="7"/>
        <v>0</v>
      </c>
    </row>
    <row r="231" spans="1:6" ht="11.25" thickBot="1" x14ac:dyDescent="0.25">
      <c r="A231" s="16" t="s">
        <v>546</v>
      </c>
      <c r="B231" s="39"/>
      <c r="C231" s="19"/>
      <c r="D231" s="19"/>
      <c r="E231" s="65"/>
      <c r="F231" s="70" t="str">
        <f t="shared" si="7"/>
        <v/>
      </c>
    </row>
    <row r="232" spans="1:6" ht="15" customHeight="1" thickBot="1" x14ac:dyDescent="0.25">
      <c r="A232" s="17"/>
      <c r="B232" s="40"/>
      <c r="C232" s="18"/>
      <c r="D232" s="18"/>
      <c r="E232" s="62" t="s">
        <v>26</v>
      </c>
      <c r="F232" s="69">
        <f>SUM(F9:F231)</f>
        <v>0</v>
      </c>
    </row>
    <row r="233" spans="1:6" s="88" customFormat="1" ht="8.25" x14ac:dyDescent="0.2">
      <c r="A233" s="85"/>
      <c r="B233" s="89"/>
      <c r="C233" s="85"/>
      <c r="D233" s="85"/>
      <c r="E233" s="86"/>
      <c r="F233" s="87"/>
    </row>
  </sheetData>
  <printOptions horizontalCentered="1"/>
  <pageMargins left="0.23622047244094491" right="0.23622047244094491" top="0.39370078740157483" bottom="0.39370078740157483" header="0.19685039370078741" footer="0.19685039370078741"/>
  <pageSetup paperSize="9" scale="95" fitToHeight="0" orientation="portrait" r:id="rId1"/>
  <headerFooter>
    <oddFooter>&amp;L&amp;8&amp;A&amp;C&amp;8&amp;P</oddFooter>
  </headerFooter>
  <rowBreaks count="4" manualBreakCount="4">
    <brk id="61" max="5" man="1"/>
    <brk id="109" max="5" man="1"/>
    <brk id="166" max="5" man="1"/>
    <brk id="2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Summary</vt:lpstr>
      <vt:lpstr>Pricing notes</vt:lpstr>
      <vt:lpstr>1 Facilitating</vt:lpstr>
      <vt:lpstr>2 Substructure</vt:lpstr>
      <vt:lpstr>3 Superstructure</vt:lpstr>
      <vt:lpstr>4 Internal Finishes</vt:lpstr>
      <vt:lpstr>5 F,F &amp; E</vt:lpstr>
      <vt:lpstr>6 M&amp;E Services</vt:lpstr>
      <vt:lpstr>7 Drainage</vt:lpstr>
      <vt:lpstr>8 External Works</vt:lpstr>
      <vt:lpstr>9 Prelims</vt:lpstr>
      <vt:lpstr>10 Dayworks</vt:lpstr>
      <vt:lpstr>11 VE Options</vt:lpstr>
      <vt:lpstr>'1 Facilitating'!Print_Area</vt:lpstr>
      <vt:lpstr>'10 Dayworks'!Print_Area</vt:lpstr>
      <vt:lpstr>'11 VE Options'!Print_Area</vt:lpstr>
      <vt:lpstr>'2 Substructure'!Print_Area</vt:lpstr>
      <vt:lpstr>'3 Superstructure'!Print_Area</vt:lpstr>
      <vt:lpstr>'4 Internal Finishes'!Print_Area</vt:lpstr>
      <vt:lpstr>'5 F,F &amp; E'!Print_Area</vt:lpstr>
      <vt:lpstr>'6 M&amp;E Services'!Print_Area</vt:lpstr>
      <vt:lpstr>'7 Drainage'!Print_Area</vt:lpstr>
      <vt:lpstr>'8 External Works'!Print_Area</vt:lpstr>
      <vt:lpstr>'9 Prelims'!Print_Area</vt:lpstr>
      <vt:lpstr>'Pricing notes'!Print_Area</vt:lpstr>
      <vt:lpstr>Summary!Print_Area</vt:lpstr>
      <vt:lpstr>'1 Facilitating'!Print_Titles</vt:lpstr>
      <vt:lpstr>'10 Dayworks'!Print_Titles</vt:lpstr>
      <vt:lpstr>'11 VE Options'!Print_Titles</vt:lpstr>
      <vt:lpstr>'2 Substructure'!Print_Titles</vt:lpstr>
      <vt:lpstr>'3 Superstructure'!Print_Titles</vt:lpstr>
      <vt:lpstr>'4 Internal Finishes'!Print_Titles</vt:lpstr>
      <vt:lpstr>'5 F,F &amp; E'!Print_Titles</vt:lpstr>
      <vt:lpstr>'6 M&amp;E Services'!Print_Titles</vt:lpstr>
      <vt:lpstr>'7 Drainage'!Print_Titles</vt:lpstr>
      <vt:lpstr>'8 External Works'!Print_Titles</vt:lpstr>
      <vt:lpstr>'9 Prelims'!Print_Titles</vt:lpstr>
    </vt:vector>
  </TitlesOfParts>
  <Company>Henry Riley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MPA2.47HR NRM Cost Plan 2 (unlocked)</dc:title>
  <dc:creator>Sam Jarman</dc:creator>
  <dc:description>Revision E</dc:description>
  <cp:lastModifiedBy>Kieren Wills</cp:lastModifiedBy>
  <cp:lastPrinted>2024-07-30T19:07:47Z</cp:lastPrinted>
  <dcterms:created xsi:type="dcterms:W3CDTF">2010-01-26T17:02:28Z</dcterms:created>
  <dcterms:modified xsi:type="dcterms:W3CDTF">2024-08-09T14:08:50Z</dcterms:modified>
</cp:coreProperties>
</file>