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ieren\Taylor Wimpey\Aston Clinton\"/>
    </mc:Choice>
  </mc:AlternateContent>
  <bookViews>
    <workbookView xWindow="11160" yWindow="75" windowWidth="9270" windowHeight="7995"/>
  </bookViews>
  <sheets>
    <sheet name="Quotation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67" i="1" l="1"/>
  <c r="E12" i="2" l="1"/>
  <c r="E11" i="2"/>
  <c r="E9" i="2"/>
  <c r="E3" i="2"/>
  <c r="E4" i="2"/>
  <c r="E5" i="2"/>
  <c r="E6" i="2"/>
  <c r="E7" i="2"/>
  <c r="E2" i="2"/>
  <c r="D31" i="1"/>
  <c r="E10" i="2"/>
  <c r="E8" i="2"/>
  <c r="J15" i="2"/>
  <c r="J16" i="2"/>
  <c r="J5" i="2" l="1"/>
  <c r="J4" i="2"/>
  <c r="D4" i="2"/>
  <c r="D5" i="2"/>
  <c r="J9" i="2" l="1"/>
  <c r="J11" i="2"/>
  <c r="D11" i="2"/>
  <c r="D9" i="2"/>
  <c r="J3" i="2"/>
  <c r="J6" i="2"/>
  <c r="J7" i="2"/>
  <c r="J12" i="2"/>
  <c r="J14" i="2"/>
  <c r="J17" i="2"/>
  <c r="J18" i="2"/>
  <c r="J19" i="2"/>
  <c r="J20" i="2"/>
  <c r="J21" i="2"/>
  <c r="J22" i="2"/>
  <c r="J23" i="2"/>
  <c r="J24" i="2"/>
  <c r="J2" i="2"/>
  <c r="E14" i="2" l="1"/>
  <c r="E15" i="2"/>
  <c r="E16" i="2"/>
  <c r="E17" i="2"/>
  <c r="E18" i="2"/>
  <c r="E19" i="2"/>
  <c r="E20" i="2"/>
  <c r="E21" i="2"/>
  <c r="E22" i="2"/>
  <c r="E23" i="2"/>
  <c r="E24" i="2"/>
  <c r="D3" i="2"/>
  <c r="D6" i="2"/>
  <c r="D7" i="2"/>
  <c r="D8" i="2"/>
  <c r="D10" i="2"/>
  <c r="D12" i="2"/>
  <c r="D14" i="2"/>
  <c r="D15" i="2"/>
  <c r="D16" i="2"/>
  <c r="D17" i="2"/>
  <c r="D18" i="2"/>
  <c r="D19" i="2"/>
  <c r="D20" i="2"/>
  <c r="D21" i="2"/>
  <c r="D22" i="2"/>
  <c r="D23" i="2"/>
  <c r="D24" i="2"/>
  <c r="D2" i="2"/>
</calcChain>
</file>

<file path=xl/sharedStrings.xml><?xml version="1.0" encoding="utf-8"?>
<sst xmlns="http://schemas.openxmlformats.org/spreadsheetml/2006/main" count="218" uniqueCount="59">
  <si>
    <t>Customers Name</t>
  </si>
  <si>
    <t>Address</t>
  </si>
  <si>
    <t>Email</t>
  </si>
  <si>
    <t>Tel:</t>
  </si>
  <si>
    <t>Lead Number:</t>
  </si>
  <si>
    <t>ROOM</t>
  </si>
  <si>
    <t>PRODUCT</t>
  </si>
  <si>
    <t>COLOUR</t>
  </si>
  <si>
    <t>PRICE</t>
  </si>
  <si>
    <t>Jo Hawkins</t>
  </si>
  <si>
    <t>Plot 11 Aston Clinton</t>
  </si>
  <si>
    <t>The Chilterns Taylor Wimpey</t>
  </si>
  <si>
    <t>Woodcote House Type</t>
  </si>
  <si>
    <t>STUDY</t>
  </si>
  <si>
    <t>LIVING ROOM</t>
  </si>
  <si>
    <t>DINING DOORS</t>
  </si>
  <si>
    <t>FAMILY DOORS</t>
  </si>
  <si>
    <t>KITCHEN WINDOW</t>
  </si>
  <si>
    <t>BED 1</t>
  </si>
  <si>
    <t>BED 2</t>
  </si>
  <si>
    <t>BED 3</t>
  </si>
  <si>
    <t>ENSUITE 3</t>
  </si>
  <si>
    <t>ENSUITE 2</t>
  </si>
  <si>
    <t>ENSUITE 1</t>
  </si>
  <si>
    <t>BED 4</t>
  </si>
  <si>
    <t>BED 5</t>
  </si>
  <si>
    <t>BATH</t>
  </si>
  <si>
    <t>SQ M</t>
  </si>
  <si>
    <t>RRP</t>
  </si>
  <si>
    <t>Antigua</t>
  </si>
  <si>
    <t>White TBC</t>
  </si>
  <si>
    <t>TOTAL</t>
  </si>
  <si>
    <t>ALL PRICES INCLUDE VAT AND FITTING</t>
  </si>
  <si>
    <t>Completing December 2016</t>
  </si>
  <si>
    <t>07775 762450</t>
  </si>
  <si>
    <t>jolynn_hawkins@hotmail.com</t>
  </si>
  <si>
    <t>FITTING</t>
  </si>
  <si>
    <t>FAMILY WINDOW</t>
  </si>
  <si>
    <t>HALL</t>
  </si>
  <si>
    <t>LEAD TIMES APPROX 4-5 WEEKS FOR BLINDS</t>
  </si>
  <si>
    <t>LEAD TIMES APPROX 8-10 WEEKS FOR SHUTTERS</t>
  </si>
  <si>
    <t>Fiji</t>
  </si>
  <si>
    <t>50mm Hollywood Venetian Blind with Tapes</t>
  </si>
  <si>
    <t>Pure White</t>
  </si>
  <si>
    <t>HOLLYWOOD</t>
  </si>
  <si>
    <t>Sensation TBC</t>
  </si>
  <si>
    <t>Pure White 001</t>
  </si>
  <si>
    <t>Clay 053</t>
  </si>
  <si>
    <t>64mm Full Height, Antigua Wood Shutters with Hidden Tilt Rod</t>
  </si>
  <si>
    <t>64mm Full Height, Cuba Wood Shutters with Hidden Tilt Rod</t>
  </si>
  <si>
    <t>64mm Full Height, Fiji Wood Shutters with Hidden Tilt Rod</t>
  </si>
  <si>
    <t>Cuba</t>
  </si>
  <si>
    <t>Sensation Noir</t>
  </si>
  <si>
    <t>Sensation Frost</t>
  </si>
  <si>
    <t>REDUCED OFFER</t>
  </si>
  <si>
    <t>Senses System Roller Blind</t>
  </si>
  <si>
    <t>Senses System Roller Blind with Black Chrome End Caps</t>
  </si>
  <si>
    <t>PRICES BASED ON FULL HEIGHT, WITH SPLIT TILT OPERATION, CHROME HINGES ON ALL</t>
  </si>
  <si>
    <t>LEAD TIMES APPROX 4-5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</si>
</sst>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3" fillId="0" borderId="0" xfId="0" applyFont="1"/>
    <xf numFmtId="0" fontId="4" fillId="0" borderId="0" xfId="0" applyFont="1" applyFill="1" applyBorder="1"/>
    <xf numFmtId="0" fontId="0" fillId="0" borderId="9" xfId="0" applyBorder="1"/>
    <xf numFmtId="0" fontId="0" fillId="0" borderId="7" xfId="0" applyBorder="1"/>
    <xf numFmtId="44" fontId="0" fillId="0" borderId="0" xfId="1" applyFont="1"/>
    <xf numFmtId="0" fontId="0" fillId="0" borderId="0" xfId="1" applyNumberFormat="1" applyFont="1"/>
    <xf numFmtId="0" fontId="0" fillId="0" borderId="8" xfId="0" applyBorder="1" applyAlignment="1">
      <alignment horizontal="left"/>
    </xf>
    <xf numFmtId="0" fontId="3" fillId="0" borderId="4" xfId="0" applyFont="1" applyBorder="1"/>
    <xf numFmtId="2" fontId="3" fillId="0" borderId="4" xfId="0" applyNumberFormat="1" applyFont="1" applyBorder="1"/>
    <xf numFmtId="0" fontId="3" fillId="0" borderId="4" xfId="1" applyNumberFormat="1" applyFont="1" applyBorder="1"/>
    <xf numFmtId="0" fontId="0" fillId="0" borderId="7" xfId="1" applyNumberFormat="1" applyFont="1" applyBorder="1"/>
    <xf numFmtId="44" fontId="0" fillId="0" borderId="7" xfId="1" applyFont="1" applyBorder="1"/>
    <xf numFmtId="0" fontId="0" fillId="0" borderId="4" xfId="1" applyNumberFormat="1" applyFont="1" applyBorder="1"/>
    <xf numFmtId="44" fontId="0" fillId="0" borderId="4" xfId="1" applyFont="1" applyBorder="1"/>
    <xf numFmtId="0" fontId="3" fillId="0" borderId="10" xfId="1" applyNumberFormat="1" applyFont="1" applyBorder="1"/>
    <xf numFmtId="44" fontId="3" fillId="0" borderId="11" xfId="1" applyFont="1" applyBorder="1"/>
    <xf numFmtId="0" fontId="6" fillId="0" borderId="6" xfId="2" applyBorder="1"/>
    <xf numFmtId="0" fontId="0" fillId="0" borderId="7" xfId="1" applyNumberFormat="1" applyFont="1" applyFill="1" applyBorder="1"/>
    <xf numFmtId="44" fontId="0" fillId="0" borderId="7" xfId="1" applyFont="1" applyFill="1" applyBorder="1"/>
    <xf numFmtId="0" fontId="5" fillId="0" borderId="7" xfId="1" applyNumberFormat="1" applyFont="1" applyBorder="1"/>
    <xf numFmtId="44" fontId="5" fillId="0" borderId="7" xfId="1" applyFont="1" applyBorder="1"/>
    <xf numFmtId="2" fontId="0" fillId="0" borderId="0" xfId="0" applyNumberFormat="1"/>
    <xf numFmtId="0" fontId="0" fillId="2" borderId="7" xfId="1" applyNumberFormat="1" applyFont="1" applyFill="1" applyBorder="1"/>
    <xf numFmtId="44" fontId="0" fillId="2" borderId="7" xfId="1" applyFont="1" applyFill="1" applyBorder="1"/>
    <xf numFmtId="44" fontId="0" fillId="0" borderId="7" xfId="1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lynn_hawkins@hotmail.com" TargetMode="External"/><Relationship Id="rId1" Type="http://schemas.openxmlformats.org/officeDocument/2006/relationships/hyperlink" Target="mailto:jolynn_hawkins@hot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abSelected="1" view="pageLayout" zoomScaleNormal="100" workbookViewId="0">
      <selection activeCell="E49" sqref="E49"/>
    </sheetView>
  </sheetViews>
  <sheetFormatPr defaultRowHeight="15" x14ac:dyDescent="0.25"/>
  <cols>
    <col min="1" max="1" width="18.5703125" customWidth="1"/>
    <col min="2" max="2" width="57.42578125" bestFit="1" customWidth="1"/>
    <col min="3" max="3" width="17.7109375" customWidth="1"/>
    <col min="4" max="4" width="10.85546875" customWidth="1"/>
  </cols>
  <sheetData>
    <row r="1" spans="1:14" x14ac:dyDescent="0.25">
      <c r="A1" s="1" t="s">
        <v>0</v>
      </c>
      <c r="B1" s="1" t="s">
        <v>1</v>
      </c>
      <c r="C1" s="7" t="s">
        <v>3</v>
      </c>
      <c r="F1" s="2"/>
      <c r="G1" s="2"/>
      <c r="H1" s="2"/>
      <c r="I1" s="2"/>
      <c r="J1" s="2"/>
      <c r="K1" s="2"/>
      <c r="L1" s="3"/>
    </row>
    <row r="2" spans="1:14" x14ac:dyDescent="0.25">
      <c r="A2" s="4"/>
      <c r="B2" s="4" t="s">
        <v>10</v>
      </c>
      <c r="C2" s="8" t="s">
        <v>34</v>
      </c>
      <c r="F2" s="2"/>
      <c r="G2" s="2"/>
      <c r="H2" s="2"/>
      <c r="I2" s="2"/>
      <c r="J2" s="2"/>
      <c r="K2" s="2"/>
      <c r="L2" s="3"/>
    </row>
    <row r="3" spans="1:14" x14ac:dyDescent="0.25">
      <c r="A3" s="4" t="s">
        <v>9</v>
      </c>
      <c r="B3" s="4" t="s">
        <v>11</v>
      </c>
      <c r="C3" s="7" t="s">
        <v>2</v>
      </c>
      <c r="F3" s="2"/>
      <c r="G3" s="2"/>
      <c r="H3" s="2"/>
      <c r="I3" s="2"/>
      <c r="J3" s="2"/>
      <c r="K3" s="2"/>
      <c r="L3" s="3"/>
    </row>
    <row r="4" spans="1:14" x14ac:dyDescent="0.25">
      <c r="A4" s="5"/>
      <c r="B4" s="5" t="s">
        <v>12</v>
      </c>
      <c r="C4" s="25" t="s">
        <v>35</v>
      </c>
      <c r="F4" s="6"/>
      <c r="G4" s="2"/>
      <c r="H4" s="2"/>
      <c r="I4" s="2"/>
      <c r="J4" s="2"/>
      <c r="K4" s="2"/>
      <c r="L4" s="3"/>
    </row>
    <row r="5" spans="1:14" x14ac:dyDescent="0.25">
      <c r="A5" s="12" t="s">
        <v>4</v>
      </c>
      <c r="B5" s="15"/>
      <c r="C5" s="11"/>
    </row>
    <row r="6" spans="1:14" x14ac:dyDescent="0.25">
      <c r="A6" s="9" t="s">
        <v>33</v>
      </c>
      <c r="B6" s="10"/>
      <c r="C6" s="9"/>
      <c r="D6" s="9"/>
    </row>
    <row r="7" spans="1:14" x14ac:dyDescent="0.25">
      <c r="A7" s="16" t="s">
        <v>5</v>
      </c>
      <c r="B7" s="16" t="s">
        <v>6</v>
      </c>
      <c r="C7" s="17" t="s">
        <v>7</v>
      </c>
      <c r="D7" s="18" t="s">
        <v>8</v>
      </c>
    </row>
    <row r="8" spans="1:14" x14ac:dyDescent="0.25">
      <c r="A8" s="19" t="s">
        <v>13</v>
      </c>
      <c r="B8" s="19" t="s">
        <v>48</v>
      </c>
      <c r="C8" s="19" t="s">
        <v>30</v>
      </c>
      <c r="D8" s="20">
        <v>402.37500000000006</v>
      </c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x14ac:dyDescent="0.25">
      <c r="A9" s="19" t="s">
        <v>13</v>
      </c>
      <c r="B9" s="19" t="s">
        <v>48</v>
      </c>
      <c r="C9" s="19" t="s">
        <v>30</v>
      </c>
      <c r="D9" s="20">
        <v>402.37500000000006</v>
      </c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x14ac:dyDescent="0.25">
      <c r="A10" s="19" t="s">
        <v>38</v>
      </c>
      <c r="B10" s="19" t="s">
        <v>42</v>
      </c>
      <c r="C10" s="19" t="s">
        <v>43</v>
      </c>
      <c r="D10" s="20">
        <v>71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x14ac:dyDescent="0.25">
      <c r="A11" s="19" t="s">
        <v>38</v>
      </c>
      <c r="B11" s="19" t="s">
        <v>42</v>
      </c>
      <c r="C11" s="19" t="s">
        <v>43</v>
      </c>
      <c r="D11" s="20">
        <v>71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x14ac:dyDescent="0.25">
      <c r="A12" s="19" t="s">
        <v>14</v>
      </c>
      <c r="B12" s="19" t="s">
        <v>48</v>
      </c>
      <c r="C12" s="19" t="s">
        <v>30</v>
      </c>
      <c r="D12" s="20">
        <v>402.37500000000006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x14ac:dyDescent="0.25">
      <c r="A13" s="19" t="s">
        <v>14</v>
      </c>
      <c r="B13" s="19" t="s">
        <v>48</v>
      </c>
      <c r="C13" s="19" t="s">
        <v>30</v>
      </c>
      <c r="D13" s="20">
        <v>402.37500000000006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x14ac:dyDescent="0.25">
      <c r="A14" s="19" t="s">
        <v>15</v>
      </c>
      <c r="B14" s="26" t="s">
        <v>49</v>
      </c>
      <c r="C14" s="19" t="s">
        <v>46</v>
      </c>
      <c r="D14" s="27">
        <v>1849.68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19" t="s">
        <v>37</v>
      </c>
      <c r="B15" s="19" t="s">
        <v>42</v>
      </c>
      <c r="C15" s="19" t="s">
        <v>43</v>
      </c>
      <c r="D15" s="27">
        <v>87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25">
      <c r="A16" s="19" t="s">
        <v>16</v>
      </c>
      <c r="B16" s="26" t="s">
        <v>50</v>
      </c>
      <c r="C16" s="19" t="s">
        <v>47</v>
      </c>
      <c r="D16" s="27">
        <v>2116.8000000000002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x14ac:dyDescent="0.25">
      <c r="A17" s="19" t="s">
        <v>37</v>
      </c>
      <c r="B17" s="19" t="s">
        <v>42</v>
      </c>
      <c r="C17" s="19" t="s">
        <v>43</v>
      </c>
      <c r="D17" s="20">
        <v>87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x14ac:dyDescent="0.25">
      <c r="A18" s="19" t="s">
        <v>17</v>
      </c>
      <c r="B18" s="19" t="s">
        <v>42</v>
      </c>
      <c r="C18" s="19" t="s">
        <v>43</v>
      </c>
      <c r="D18" s="20">
        <v>137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x14ac:dyDescent="0.25">
      <c r="A19" s="14"/>
      <c r="B19" s="14"/>
      <c r="C19" s="14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x14ac:dyDescent="0.25">
      <c r="A20" s="19" t="s">
        <v>18</v>
      </c>
      <c r="B20" s="19" t="s">
        <v>42</v>
      </c>
      <c r="C20" s="19" t="s">
        <v>43</v>
      </c>
      <c r="D20" s="20">
        <v>109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9" t="s">
        <v>23</v>
      </c>
      <c r="B21" s="19" t="s">
        <v>55</v>
      </c>
      <c r="C21" s="19" t="s">
        <v>45</v>
      </c>
      <c r="D21" s="20">
        <v>105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x14ac:dyDescent="0.25">
      <c r="A22" s="19" t="s">
        <v>19</v>
      </c>
      <c r="B22" s="19" t="s">
        <v>42</v>
      </c>
      <c r="C22" s="19" t="s">
        <v>43</v>
      </c>
      <c r="D22" s="20">
        <v>91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x14ac:dyDescent="0.25">
      <c r="A23" s="19" t="s">
        <v>19</v>
      </c>
      <c r="B23" s="19" t="s">
        <v>42</v>
      </c>
      <c r="C23" s="19" t="s">
        <v>43</v>
      </c>
      <c r="D23" s="20">
        <v>91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19" t="s">
        <v>22</v>
      </c>
      <c r="B24" s="19" t="s">
        <v>56</v>
      </c>
      <c r="C24" s="19" t="s">
        <v>53</v>
      </c>
      <c r="D24" s="20">
        <v>117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A25" s="19" t="s">
        <v>20</v>
      </c>
      <c r="B25" s="19" t="s">
        <v>42</v>
      </c>
      <c r="C25" s="19" t="s">
        <v>43</v>
      </c>
      <c r="D25" s="20">
        <v>109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x14ac:dyDescent="0.25">
      <c r="A26" s="19" t="s">
        <v>21</v>
      </c>
      <c r="B26" s="19" t="s">
        <v>55</v>
      </c>
      <c r="C26" s="19" t="s">
        <v>45</v>
      </c>
      <c r="D26" s="20">
        <v>105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25">
      <c r="A27" s="19" t="s">
        <v>24</v>
      </c>
      <c r="B27" s="19" t="s">
        <v>42</v>
      </c>
      <c r="C27" s="19" t="s">
        <v>43</v>
      </c>
      <c r="D27" s="20">
        <v>91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x14ac:dyDescent="0.25">
      <c r="A28" s="19" t="s">
        <v>24</v>
      </c>
      <c r="B28" s="19" t="s">
        <v>42</v>
      </c>
      <c r="C28" s="19" t="s">
        <v>43</v>
      </c>
      <c r="D28" s="20">
        <v>91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A29" s="19" t="s">
        <v>25</v>
      </c>
      <c r="B29" s="19" t="s">
        <v>42</v>
      </c>
      <c r="C29" s="19" t="s">
        <v>43</v>
      </c>
      <c r="D29" s="20">
        <v>115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x14ac:dyDescent="0.25">
      <c r="A30" s="19" t="s">
        <v>26</v>
      </c>
      <c r="B30" s="19" t="s">
        <v>56</v>
      </c>
      <c r="C30" s="21" t="s">
        <v>52</v>
      </c>
      <c r="D30" s="22">
        <v>117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A31" s="14"/>
      <c r="B31" s="14"/>
      <c r="C31" s="28" t="s">
        <v>31</v>
      </c>
      <c r="D31" s="29">
        <f>SUM(D8:D30)</f>
        <v>7169.9800000000005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15.75" thickBot="1" x14ac:dyDescent="0.3">
      <c r="A32" s="14" t="s">
        <v>32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5.75" thickBot="1" x14ac:dyDescent="0.3">
      <c r="A33" s="14" t="s">
        <v>40</v>
      </c>
      <c r="B33" s="14"/>
      <c r="C33" s="23" t="s">
        <v>54</v>
      </c>
      <c r="D33" s="24">
        <v>6450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x14ac:dyDescent="0.25">
      <c r="A34" s="14" t="s">
        <v>57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25">
      <c r="A35" s="14" t="s">
        <v>39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x14ac:dyDescent="0.25">
      <c r="A36" s="1" t="s">
        <v>0</v>
      </c>
      <c r="B36" s="1" t="s">
        <v>1</v>
      </c>
      <c r="C36" s="7" t="s">
        <v>3</v>
      </c>
      <c r="F36" s="2"/>
      <c r="G36" s="2"/>
      <c r="H36" s="2"/>
      <c r="I36" s="2"/>
      <c r="J36" s="2"/>
      <c r="K36" s="2"/>
      <c r="L36" s="3"/>
    </row>
    <row r="37" spans="1:14" x14ac:dyDescent="0.25">
      <c r="A37" s="4"/>
      <c r="B37" s="4" t="s">
        <v>10</v>
      </c>
      <c r="C37" s="8" t="s">
        <v>34</v>
      </c>
      <c r="F37" s="2"/>
      <c r="G37" s="2"/>
      <c r="H37" s="2"/>
      <c r="I37" s="2"/>
      <c r="J37" s="2"/>
      <c r="K37" s="2"/>
      <c r="L37" s="3"/>
    </row>
    <row r="38" spans="1:14" x14ac:dyDescent="0.25">
      <c r="A38" s="4" t="s">
        <v>9</v>
      </c>
      <c r="B38" s="4" t="s">
        <v>11</v>
      </c>
      <c r="C38" s="7" t="s">
        <v>2</v>
      </c>
      <c r="F38" s="2"/>
      <c r="G38" s="2"/>
      <c r="H38" s="2"/>
      <c r="I38" s="2"/>
      <c r="J38" s="2"/>
      <c r="K38" s="2"/>
      <c r="L38" s="3"/>
    </row>
    <row r="39" spans="1:14" x14ac:dyDescent="0.25">
      <c r="A39" s="5"/>
      <c r="B39" s="5" t="s">
        <v>12</v>
      </c>
      <c r="C39" s="25" t="s">
        <v>35</v>
      </c>
      <c r="F39" s="6"/>
      <c r="G39" s="2"/>
      <c r="H39" s="2"/>
      <c r="I39" s="2"/>
      <c r="J39" s="2"/>
      <c r="K39" s="2"/>
      <c r="L39" s="3"/>
    </row>
    <row r="40" spans="1:14" x14ac:dyDescent="0.25">
      <c r="A40" s="12" t="s">
        <v>4</v>
      </c>
      <c r="B40" s="15"/>
      <c r="C40" s="11"/>
    </row>
    <row r="41" spans="1:14" x14ac:dyDescent="0.25">
      <c r="A41" s="9" t="s">
        <v>33</v>
      </c>
      <c r="B41" s="10"/>
      <c r="C41" s="9"/>
      <c r="D41" s="9"/>
    </row>
    <row r="42" spans="1:14" x14ac:dyDescent="0.25">
      <c r="C42" s="30"/>
      <c r="D42" s="13"/>
    </row>
    <row r="43" spans="1:14" x14ac:dyDescent="0.25">
      <c r="A43" s="16" t="s">
        <v>5</v>
      </c>
      <c r="B43" s="16" t="s">
        <v>6</v>
      </c>
      <c r="C43" s="17" t="s">
        <v>7</v>
      </c>
      <c r="D43" s="18" t="s">
        <v>8</v>
      </c>
    </row>
    <row r="44" spans="1:14" x14ac:dyDescent="0.25">
      <c r="A44" s="19" t="s">
        <v>13</v>
      </c>
      <c r="B44" s="19" t="s">
        <v>42</v>
      </c>
      <c r="C44" s="19" t="s">
        <v>43</v>
      </c>
      <c r="D44" s="20">
        <v>104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x14ac:dyDescent="0.25">
      <c r="A45" s="19" t="s">
        <v>13</v>
      </c>
      <c r="B45" s="19" t="s">
        <v>42</v>
      </c>
      <c r="C45" s="19" t="s">
        <v>43</v>
      </c>
      <c r="D45" s="20">
        <v>104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</row>
    <row r="46" spans="1:14" x14ac:dyDescent="0.25">
      <c r="A46" s="19" t="s">
        <v>38</v>
      </c>
      <c r="B46" s="19" t="s">
        <v>42</v>
      </c>
      <c r="C46" s="19" t="s">
        <v>43</v>
      </c>
      <c r="D46" s="20">
        <v>71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</row>
    <row r="47" spans="1:14" x14ac:dyDescent="0.25">
      <c r="A47" s="19" t="s">
        <v>38</v>
      </c>
      <c r="B47" s="19" t="s">
        <v>42</v>
      </c>
      <c r="C47" s="19" t="s">
        <v>43</v>
      </c>
      <c r="D47" s="20">
        <v>71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</row>
    <row r="48" spans="1:14" x14ac:dyDescent="0.25">
      <c r="A48" s="19" t="s">
        <v>14</v>
      </c>
      <c r="B48" s="19" t="s">
        <v>42</v>
      </c>
      <c r="C48" s="19" t="s">
        <v>43</v>
      </c>
      <c r="D48" s="20">
        <v>104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x14ac:dyDescent="0.25">
      <c r="A49" s="19" t="s">
        <v>14</v>
      </c>
      <c r="B49" s="19" t="s">
        <v>42</v>
      </c>
      <c r="C49" s="19" t="s">
        <v>43</v>
      </c>
      <c r="D49" s="20">
        <v>104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x14ac:dyDescent="0.25">
      <c r="A50" s="19" t="s">
        <v>15</v>
      </c>
      <c r="B50" s="31"/>
      <c r="C50" s="31"/>
      <c r="D50" s="32"/>
      <c r="E50" s="14"/>
      <c r="F50" s="14"/>
      <c r="G50" s="14"/>
      <c r="H50" s="14"/>
      <c r="I50" s="14"/>
      <c r="J50" s="14"/>
      <c r="K50" s="14"/>
      <c r="L50" s="14"/>
      <c r="M50" s="14"/>
      <c r="N50" s="14"/>
    </row>
    <row r="51" spans="1:14" x14ac:dyDescent="0.25">
      <c r="A51" s="19" t="s">
        <v>37</v>
      </c>
      <c r="B51" s="19" t="s">
        <v>42</v>
      </c>
      <c r="C51" s="19" t="s">
        <v>43</v>
      </c>
      <c r="D51" s="27">
        <v>87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1:14" x14ac:dyDescent="0.25">
      <c r="A52" s="19" t="s">
        <v>16</v>
      </c>
      <c r="B52" s="31"/>
      <c r="C52" s="31"/>
      <c r="D52" s="32"/>
      <c r="E52" s="14"/>
      <c r="F52" s="14"/>
      <c r="G52" s="14"/>
      <c r="H52" s="14"/>
      <c r="I52" s="14"/>
      <c r="J52" s="14"/>
      <c r="K52" s="14"/>
      <c r="L52" s="14"/>
      <c r="M52" s="14"/>
      <c r="N52" s="14"/>
    </row>
    <row r="53" spans="1:14" x14ac:dyDescent="0.25">
      <c r="A53" s="19" t="s">
        <v>37</v>
      </c>
      <c r="B53" s="19" t="s">
        <v>42</v>
      </c>
      <c r="C53" s="19" t="s">
        <v>43</v>
      </c>
      <c r="D53" s="20">
        <v>87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</row>
    <row r="54" spans="1:14" x14ac:dyDescent="0.25">
      <c r="A54" s="19" t="s">
        <v>17</v>
      </c>
      <c r="B54" s="19" t="s">
        <v>42</v>
      </c>
      <c r="C54" s="19" t="s">
        <v>43</v>
      </c>
      <c r="D54" s="20">
        <v>137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</row>
    <row r="55" spans="1:14" x14ac:dyDescent="0.25">
      <c r="A55" s="14"/>
      <c r="B55" s="14"/>
      <c r="C55" s="14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</row>
    <row r="56" spans="1:14" x14ac:dyDescent="0.25">
      <c r="A56" s="19" t="s">
        <v>18</v>
      </c>
      <c r="B56" s="19" t="s">
        <v>42</v>
      </c>
      <c r="C56" s="19" t="s">
        <v>43</v>
      </c>
      <c r="D56" s="20">
        <v>109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x14ac:dyDescent="0.25">
      <c r="A57" s="19" t="s">
        <v>23</v>
      </c>
      <c r="B57" s="19" t="s">
        <v>42</v>
      </c>
      <c r="C57" s="19" t="s">
        <v>43</v>
      </c>
      <c r="D57" s="20">
        <v>78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x14ac:dyDescent="0.25">
      <c r="A58" s="19" t="s">
        <v>19</v>
      </c>
      <c r="B58" s="19" t="s">
        <v>42</v>
      </c>
      <c r="C58" s="19" t="s">
        <v>43</v>
      </c>
      <c r="D58" s="20">
        <v>91</v>
      </c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x14ac:dyDescent="0.25">
      <c r="A59" s="19" t="s">
        <v>19</v>
      </c>
      <c r="B59" s="19" t="s">
        <v>42</v>
      </c>
      <c r="C59" s="19" t="s">
        <v>43</v>
      </c>
      <c r="D59" s="20">
        <v>91</v>
      </c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x14ac:dyDescent="0.25">
      <c r="A60" s="19" t="s">
        <v>22</v>
      </c>
      <c r="B60" s="19" t="s">
        <v>42</v>
      </c>
      <c r="C60" s="19" t="s">
        <v>43</v>
      </c>
      <c r="D60" s="20">
        <v>78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</row>
    <row r="61" spans="1:14" x14ac:dyDescent="0.25">
      <c r="A61" s="19" t="s">
        <v>20</v>
      </c>
      <c r="B61" s="19" t="s">
        <v>42</v>
      </c>
      <c r="C61" s="19" t="s">
        <v>43</v>
      </c>
      <c r="D61" s="20">
        <v>109</v>
      </c>
      <c r="E61" s="14"/>
      <c r="F61" s="14"/>
      <c r="G61" s="14"/>
      <c r="H61" s="14"/>
      <c r="I61" s="14"/>
      <c r="J61" s="14"/>
      <c r="K61" s="14"/>
      <c r="L61" s="14"/>
      <c r="M61" s="14"/>
      <c r="N61" s="14"/>
    </row>
    <row r="62" spans="1:14" x14ac:dyDescent="0.25">
      <c r="A62" s="19" t="s">
        <v>21</v>
      </c>
      <c r="B62" s="19" t="s">
        <v>42</v>
      </c>
      <c r="C62" s="19" t="s">
        <v>43</v>
      </c>
      <c r="D62" s="20">
        <v>78</v>
      </c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x14ac:dyDescent="0.25">
      <c r="A63" s="19" t="s">
        <v>24</v>
      </c>
      <c r="B63" s="19" t="s">
        <v>42</v>
      </c>
      <c r="C63" s="19" t="s">
        <v>43</v>
      </c>
      <c r="D63" s="20">
        <v>91</v>
      </c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x14ac:dyDescent="0.25">
      <c r="A64" s="19" t="s">
        <v>24</v>
      </c>
      <c r="B64" s="19" t="s">
        <v>42</v>
      </c>
      <c r="C64" s="19" t="s">
        <v>43</v>
      </c>
      <c r="D64" s="20">
        <v>91</v>
      </c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1:14" x14ac:dyDescent="0.25">
      <c r="A65" s="19" t="s">
        <v>25</v>
      </c>
      <c r="B65" s="19" t="s">
        <v>42</v>
      </c>
      <c r="C65" s="19" t="s">
        <v>43</v>
      </c>
      <c r="D65" s="20">
        <v>115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pans="1:14" x14ac:dyDescent="0.25">
      <c r="A66" s="19" t="s">
        <v>26</v>
      </c>
      <c r="B66" s="19" t="s">
        <v>42</v>
      </c>
      <c r="C66" s="19" t="s">
        <v>43</v>
      </c>
      <c r="D66" s="20">
        <v>78</v>
      </c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1:14" x14ac:dyDescent="0.25">
      <c r="A67" s="14"/>
      <c r="B67" s="14"/>
      <c r="C67" s="19" t="s">
        <v>31</v>
      </c>
      <c r="D67" s="33">
        <f>SUM(D44:D66)</f>
        <v>1878</v>
      </c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 spans="1:14" x14ac:dyDescent="0.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</row>
    <row r="69" spans="1:14" x14ac:dyDescent="0.25">
      <c r="A69" s="14" t="s">
        <v>32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</row>
    <row r="70" spans="1:14" x14ac:dyDescent="0.25">
      <c r="A70" s="14" t="s">
        <v>58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spans="1:14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</row>
    <row r="72" spans="1:14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</row>
    <row r="73" spans="1:14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</row>
    <row r="74" spans="1:14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</row>
    <row r="75" spans="1:14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</row>
    <row r="77" spans="1:14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1:14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</row>
    <row r="79" spans="1:14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</row>
    <row r="80" spans="1:14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14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14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1:14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spans="1:14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spans="1:14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spans="1:14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1:14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</row>
    <row r="97" spans="1:14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4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4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1:14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</row>
    <row r="101" spans="1:14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</row>
    <row r="102" spans="1:14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</row>
    <row r="103" spans="1:14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1:14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spans="1:14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1:14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1:14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spans="1:14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1:14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spans="1:14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spans="1:14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spans="1:14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</row>
    <row r="115" spans="1:14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</row>
    <row r="116" spans="1:14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1:14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1:14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</row>
    <row r="121" spans="1:14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</row>
    <row r="122" spans="1:14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</row>
    <row r="123" spans="1:14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</row>
    <row r="124" spans="1:14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</row>
    <row r="125" spans="1:14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1:14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</row>
    <row r="127" spans="1:14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1:14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</row>
    <row r="129" spans="1:14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</row>
    <row r="130" spans="1:14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</row>
    <row r="131" spans="1:14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</row>
    <row r="132" spans="1:14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</row>
    <row r="133" spans="1:14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</row>
    <row r="136" spans="1:14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</row>
    <row r="137" spans="1:14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</row>
    <row r="138" spans="1:14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spans="1:14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spans="1:14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spans="1:14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spans="1:14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spans="1:14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spans="1:14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spans="1:14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spans="1:14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spans="1:14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spans="1:14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spans="1:14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spans="1:14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spans="1:14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spans="1:14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spans="1:14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spans="1:14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spans="1:14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spans="1:14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spans="1:14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spans="1:14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spans="1:14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spans="1:14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spans="1:14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spans="1:14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spans="1:14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spans="1:14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spans="1:14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spans="1:14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spans="1:14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spans="1:14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spans="1:14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spans="1:14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spans="1:14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</sheetData>
  <hyperlinks>
    <hyperlink ref="C4" r:id="rId1"/>
    <hyperlink ref="C39" r:id="rId2"/>
  </hyperlinks>
  <pageMargins left="0.25" right="0.25" top="0.625" bottom="0.54166666666666663" header="0.3" footer="0.3"/>
  <pageSetup paperSize="9" orientation="landscape" r:id="rId3"/>
  <headerFooter>
    <oddHeader>&amp;C&amp;18&amp;A&amp;R&amp;G</oddHeader>
    <oddFooter>&amp;Cwww.concordeblinds.com&amp;R&amp;D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2" sqref="J2:J12"/>
    </sheetView>
  </sheetViews>
  <sheetFormatPr defaultRowHeight="15" x14ac:dyDescent="0.25"/>
  <cols>
    <col min="3" max="3" width="17.7109375" bestFit="1" customWidth="1"/>
  </cols>
  <sheetData>
    <row r="1" spans="1:10" x14ac:dyDescent="0.25">
      <c r="D1" t="s">
        <v>27</v>
      </c>
      <c r="E1" t="s">
        <v>28</v>
      </c>
      <c r="H1" t="s">
        <v>44</v>
      </c>
      <c r="I1" t="s">
        <v>36</v>
      </c>
      <c r="J1" t="s">
        <v>31</v>
      </c>
    </row>
    <row r="2" spans="1:10" x14ac:dyDescent="0.25">
      <c r="A2">
        <v>0.92500000000000004</v>
      </c>
      <c r="B2">
        <v>1.5</v>
      </c>
      <c r="C2" s="14" t="s">
        <v>13</v>
      </c>
      <c r="D2">
        <f>A2*B2</f>
        <v>1.3875000000000002</v>
      </c>
      <c r="E2">
        <f>D2*(260+30)</f>
        <v>402.37500000000006</v>
      </c>
      <c r="F2" t="s">
        <v>29</v>
      </c>
      <c r="H2">
        <v>79</v>
      </c>
      <c r="I2">
        <v>25</v>
      </c>
      <c r="J2">
        <f>SUM(H2:I2)</f>
        <v>104</v>
      </c>
    </row>
    <row r="3" spans="1:10" x14ac:dyDescent="0.25">
      <c r="A3">
        <v>0.92500000000000004</v>
      </c>
      <c r="B3">
        <v>1.5</v>
      </c>
      <c r="C3" s="14" t="s">
        <v>13</v>
      </c>
      <c r="D3">
        <f t="shared" ref="D3:D24" si="0">A3*B3</f>
        <v>1.3875000000000002</v>
      </c>
      <c r="E3">
        <f t="shared" ref="E3:E12" si="1">D3*(260+30)</f>
        <v>402.37500000000006</v>
      </c>
      <c r="F3" t="s">
        <v>29</v>
      </c>
      <c r="H3">
        <v>79</v>
      </c>
      <c r="I3">
        <v>25</v>
      </c>
      <c r="J3">
        <f t="shared" ref="J3:J24" si="2">SUM(H3:I3)</f>
        <v>104</v>
      </c>
    </row>
    <row r="4" spans="1:10" x14ac:dyDescent="0.25">
      <c r="A4">
        <v>0.498</v>
      </c>
      <c r="B4">
        <v>0.75</v>
      </c>
      <c r="C4" s="14" t="s">
        <v>38</v>
      </c>
      <c r="D4">
        <f t="shared" ref="D4:D5" si="3">A4*B4</f>
        <v>0.3735</v>
      </c>
      <c r="E4">
        <f t="shared" si="1"/>
        <v>108.315</v>
      </c>
      <c r="F4" t="s">
        <v>29</v>
      </c>
      <c r="H4">
        <v>46</v>
      </c>
      <c r="I4">
        <v>25</v>
      </c>
      <c r="J4">
        <f>SUM(H4:I4)</f>
        <v>71</v>
      </c>
    </row>
    <row r="5" spans="1:10" x14ac:dyDescent="0.25">
      <c r="A5">
        <v>0.498</v>
      </c>
      <c r="B5">
        <v>0.75</v>
      </c>
      <c r="C5" s="14" t="s">
        <v>38</v>
      </c>
      <c r="D5">
        <f t="shared" si="3"/>
        <v>0.3735</v>
      </c>
      <c r="E5">
        <f t="shared" si="1"/>
        <v>108.315</v>
      </c>
      <c r="F5" t="s">
        <v>29</v>
      </c>
      <c r="H5">
        <v>46</v>
      </c>
      <c r="I5">
        <v>25</v>
      </c>
      <c r="J5">
        <f>SUM(H5:I5)</f>
        <v>71</v>
      </c>
    </row>
    <row r="6" spans="1:10" x14ac:dyDescent="0.25">
      <c r="A6">
        <v>0.92500000000000004</v>
      </c>
      <c r="B6">
        <v>1.5</v>
      </c>
      <c r="C6" s="14" t="s">
        <v>14</v>
      </c>
      <c r="D6">
        <f t="shared" si="0"/>
        <v>1.3875000000000002</v>
      </c>
      <c r="E6">
        <f t="shared" si="1"/>
        <v>402.37500000000006</v>
      </c>
      <c r="F6" t="s">
        <v>29</v>
      </c>
      <c r="H6">
        <v>79</v>
      </c>
      <c r="I6">
        <v>25</v>
      </c>
      <c r="J6">
        <f t="shared" si="2"/>
        <v>104</v>
      </c>
    </row>
    <row r="7" spans="1:10" x14ac:dyDescent="0.25">
      <c r="A7">
        <v>0.92500000000000004</v>
      </c>
      <c r="B7">
        <v>1.5</v>
      </c>
      <c r="C7" s="14" t="s">
        <v>14</v>
      </c>
      <c r="D7">
        <f t="shared" si="0"/>
        <v>1.3875000000000002</v>
      </c>
      <c r="E7">
        <f t="shared" si="1"/>
        <v>402.37500000000006</v>
      </c>
      <c r="F7" t="s">
        <v>29</v>
      </c>
      <c r="H7">
        <v>79</v>
      </c>
      <c r="I7">
        <v>25</v>
      </c>
      <c r="J7">
        <f t="shared" si="2"/>
        <v>104</v>
      </c>
    </row>
    <row r="8" spans="1:10" x14ac:dyDescent="0.25">
      <c r="A8">
        <v>2.4</v>
      </c>
      <c r="B8">
        <v>2.1</v>
      </c>
      <c r="C8" s="14" t="s">
        <v>15</v>
      </c>
      <c r="D8">
        <f t="shared" si="0"/>
        <v>5.04</v>
      </c>
      <c r="E8">
        <f>D8*(337+30)</f>
        <v>1849.68</v>
      </c>
      <c r="F8" t="s">
        <v>51</v>
      </c>
    </row>
    <row r="9" spans="1:10" x14ac:dyDescent="0.25">
      <c r="A9">
        <v>0.64</v>
      </c>
      <c r="B9">
        <v>1.35</v>
      </c>
      <c r="C9" s="14" t="s">
        <v>37</v>
      </c>
      <c r="D9">
        <f t="shared" si="0"/>
        <v>0.8640000000000001</v>
      </c>
      <c r="E9">
        <f t="shared" si="1"/>
        <v>250.56000000000003</v>
      </c>
      <c r="F9" t="s">
        <v>29</v>
      </c>
      <c r="H9">
        <v>62</v>
      </c>
      <c r="I9">
        <v>25</v>
      </c>
      <c r="J9">
        <f t="shared" si="2"/>
        <v>87</v>
      </c>
    </row>
    <row r="10" spans="1:10" x14ac:dyDescent="0.25">
      <c r="A10">
        <v>2.4</v>
      </c>
      <c r="B10">
        <v>2.1</v>
      </c>
      <c r="C10" s="14" t="s">
        <v>16</v>
      </c>
      <c r="D10">
        <f t="shared" si="0"/>
        <v>5.04</v>
      </c>
      <c r="E10">
        <f>D10*(390+30)</f>
        <v>2116.8000000000002</v>
      </c>
      <c r="F10" t="s">
        <v>41</v>
      </c>
    </row>
    <row r="11" spans="1:10" x14ac:dyDescent="0.25">
      <c r="A11">
        <v>0.64</v>
      </c>
      <c r="B11">
        <v>1.35</v>
      </c>
      <c r="C11" s="14" t="s">
        <v>37</v>
      </c>
      <c r="D11">
        <f t="shared" ref="D11" si="4">A11*B11</f>
        <v>0.8640000000000001</v>
      </c>
      <c r="E11">
        <f t="shared" si="1"/>
        <v>250.56000000000003</v>
      </c>
      <c r="F11" t="s">
        <v>29</v>
      </c>
      <c r="H11">
        <v>62</v>
      </c>
      <c r="I11">
        <v>25</v>
      </c>
      <c r="J11">
        <f t="shared" si="2"/>
        <v>87</v>
      </c>
    </row>
    <row r="12" spans="1:10" x14ac:dyDescent="0.25">
      <c r="A12">
        <v>1.7829999999999999</v>
      </c>
      <c r="B12">
        <v>1.05</v>
      </c>
      <c r="C12" s="14" t="s">
        <v>17</v>
      </c>
      <c r="D12">
        <f t="shared" si="0"/>
        <v>1.87215</v>
      </c>
      <c r="E12">
        <f t="shared" si="1"/>
        <v>542.92349999999999</v>
      </c>
      <c r="F12" t="s">
        <v>29</v>
      </c>
      <c r="H12">
        <v>112</v>
      </c>
      <c r="I12">
        <v>25</v>
      </c>
      <c r="J12">
        <f t="shared" si="2"/>
        <v>137</v>
      </c>
    </row>
    <row r="13" spans="1:10" x14ac:dyDescent="0.25">
      <c r="C13" s="14"/>
    </row>
    <row r="14" spans="1:10" x14ac:dyDescent="0.25">
      <c r="A14">
        <v>1.21</v>
      </c>
      <c r="B14">
        <v>1.2</v>
      </c>
      <c r="C14" s="14" t="s">
        <v>18</v>
      </c>
      <c r="D14">
        <f t="shared" si="0"/>
        <v>1.452</v>
      </c>
      <c r="E14">
        <f t="shared" ref="E14:E24" si="5">D14*260</f>
        <v>377.52</v>
      </c>
      <c r="F14" t="s">
        <v>29</v>
      </c>
      <c r="H14">
        <v>84</v>
      </c>
      <c r="I14">
        <v>25</v>
      </c>
      <c r="J14">
        <f t="shared" si="2"/>
        <v>109</v>
      </c>
    </row>
    <row r="15" spans="1:10" x14ac:dyDescent="0.25">
      <c r="A15">
        <v>0.64</v>
      </c>
      <c r="B15">
        <v>1.05</v>
      </c>
      <c r="C15" s="14" t="s">
        <v>23</v>
      </c>
      <c r="D15">
        <f t="shared" si="0"/>
        <v>0.67200000000000004</v>
      </c>
      <c r="E15">
        <f t="shared" si="5"/>
        <v>174.72</v>
      </c>
      <c r="F15" t="s">
        <v>29</v>
      </c>
      <c r="H15">
        <v>53</v>
      </c>
      <c r="I15">
        <v>25</v>
      </c>
      <c r="J15">
        <f t="shared" si="2"/>
        <v>78</v>
      </c>
    </row>
    <row r="16" spans="1:10" x14ac:dyDescent="0.25">
      <c r="A16">
        <v>0.92500000000000004</v>
      </c>
      <c r="B16">
        <v>1.2</v>
      </c>
      <c r="C16" s="14" t="s">
        <v>19</v>
      </c>
      <c r="D16">
        <f t="shared" si="0"/>
        <v>1.1100000000000001</v>
      </c>
      <c r="E16">
        <f t="shared" si="5"/>
        <v>288.60000000000002</v>
      </c>
      <c r="F16" t="s">
        <v>29</v>
      </c>
      <c r="H16">
        <v>66</v>
      </c>
      <c r="I16">
        <v>25</v>
      </c>
      <c r="J16">
        <f t="shared" si="2"/>
        <v>91</v>
      </c>
    </row>
    <row r="17" spans="1:10" x14ac:dyDescent="0.25">
      <c r="A17">
        <v>0.92500000000000004</v>
      </c>
      <c r="B17">
        <v>1.2</v>
      </c>
      <c r="C17" s="14" t="s">
        <v>19</v>
      </c>
      <c r="D17">
        <f t="shared" si="0"/>
        <v>1.1100000000000001</v>
      </c>
      <c r="E17">
        <f t="shared" si="5"/>
        <v>288.60000000000002</v>
      </c>
      <c r="F17" t="s">
        <v>29</v>
      </c>
      <c r="H17">
        <v>66</v>
      </c>
      <c r="I17">
        <v>25</v>
      </c>
      <c r="J17">
        <f t="shared" si="2"/>
        <v>91</v>
      </c>
    </row>
    <row r="18" spans="1:10" x14ac:dyDescent="0.25">
      <c r="A18">
        <v>0.64</v>
      </c>
      <c r="B18">
        <v>1.05</v>
      </c>
      <c r="C18" s="14" t="s">
        <v>22</v>
      </c>
      <c r="D18">
        <f t="shared" si="0"/>
        <v>0.67200000000000004</v>
      </c>
      <c r="E18">
        <f t="shared" si="5"/>
        <v>174.72</v>
      </c>
      <c r="F18" t="s">
        <v>29</v>
      </c>
      <c r="H18">
        <v>53</v>
      </c>
      <c r="I18">
        <v>25</v>
      </c>
      <c r="J18">
        <f t="shared" si="2"/>
        <v>78</v>
      </c>
    </row>
    <row r="19" spans="1:10" x14ac:dyDescent="0.25">
      <c r="A19">
        <v>1.21</v>
      </c>
      <c r="B19">
        <v>1.2</v>
      </c>
      <c r="C19" s="14" t="s">
        <v>20</v>
      </c>
      <c r="D19">
        <f t="shared" si="0"/>
        <v>1.452</v>
      </c>
      <c r="E19">
        <f t="shared" si="5"/>
        <v>377.52</v>
      </c>
      <c r="F19" t="s">
        <v>29</v>
      </c>
      <c r="H19">
        <v>84</v>
      </c>
      <c r="I19">
        <v>25</v>
      </c>
      <c r="J19">
        <f t="shared" si="2"/>
        <v>109</v>
      </c>
    </row>
    <row r="20" spans="1:10" x14ac:dyDescent="0.25">
      <c r="A20">
        <v>0.64</v>
      </c>
      <c r="B20">
        <v>1.05</v>
      </c>
      <c r="C20" s="14" t="s">
        <v>21</v>
      </c>
      <c r="D20">
        <f t="shared" si="0"/>
        <v>0.67200000000000004</v>
      </c>
      <c r="E20">
        <f t="shared" si="5"/>
        <v>174.72</v>
      </c>
      <c r="F20" t="s">
        <v>29</v>
      </c>
      <c r="H20">
        <v>53</v>
      </c>
      <c r="I20">
        <v>25</v>
      </c>
      <c r="J20">
        <f t="shared" si="2"/>
        <v>78</v>
      </c>
    </row>
    <row r="21" spans="1:10" x14ac:dyDescent="0.25">
      <c r="A21">
        <v>0.92500000000000004</v>
      </c>
      <c r="B21">
        <v>1.2</v>
      </c>
      <c r="C21" s="14" t="s">
        <v>24</v>
      </c>
      <c r="D21">
        <f t="shared" si="0"/>
        <v>1.1100000000000001</v>
      </c>
      <c r="E21">
        <f t="shared" si="5"/>
        <v>288.60000000000002</v>
      </c>
      <c r="F21" t="s">
        <v>29</v>
      </c>
      <c r="H21">
        <v>66</v>
      </c>
      <c r="I21">
        <v>25</v>
      </c>
      <c r="J21">
        <f t="shared" si="2"/>
        <v>91</v>
      </c>
    </row>
    <row r="22" spans="1:10" x14ac:dyDescent="0.25">
      <c r="A22">
        <v>0.92500000000000004</v>
      </c>
      <c r="B22">
        <v>1.2</v>
      </c>
      <c r="C22" s="14" t="s">
        <v>24</v>
      </c>
      <c r="D22">
        <f t="shared" si="0"/>
        <v>1.1100000000000001</v>
      </c>
      <c r="E22">
        <f t="shared" si="5"/>
        <v>288.60000000000002</v>
      </c>
      <c r="F22" t="s">
        <v>29</v>
      </c>
      <c r="H22">
        <v>66</v>
      </c>
      <c r="I22">
        <v>25</v>
      </c>
      <c r="J22">
        <f t="shared" si="2"/>
        <v>91</v>
      </c>
    </row>
    <row r="23" spans="1:10" x14ac:dyDescent="0.25">
      <c r="A23">
        <v>1.3520000000000001</v>
      </c>
      <c r="B23">
        <v>1.2</v>
      </c>
      <c r="C23" s="14" t="s">
        <v>25</v>
      </c>
      <c r="D23">
        <f t="shared" si="0"/>
        <v>1.6224000000000001</v>
      </c>
      <c r="E23">
        <f t="shared" si="5"/>
        <v>421.82400000000001</v>
      </c>
      <c r="F23" t="s">
        <v>29</v>
      </c>
      <c r="H23">
        <v>90</v>
      </c>
      <c r="I23">
        <v>25</v>
      </c>
      <c r="J23">
        <f t="shared" si="2"/>
        <v>115</v>
      </c>
    </row>
    <row r="24" spans="1:10" x14ac:dyDescent="0.25">
      <c r="A24">
        <v>0.64</v>
      </c>
      <c r="B24">
        <v>1.05</v>
      </c>
      <c r="C24" s="14" t="s">
        <v>26</v>
      </c>
      <c r="D24">
        <f t="shared" si="0"/>
        <v>0.67200000000000004</v>
      </c>
      <c r="E24">
        <f t="shared" si="5"/>
        <v>174.72</v>
      </c>
      <c r="F24" t="s">
        <v>29</v>
      </c>
      <c r="H24">
        <v>53</v>
      </c>
      <c r="I24">
        <v>25</v>
      </c>
      <c r="J24">
        <f t="shared" si="2"/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6" ma:contentTypeDescription="Create a new document." ma:contentTypeScope="" ma:versionID="0ae0cef3e3a56ab516780e4eace685ef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22c6673bf48e77a71e3db86af69695fc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0B38C44C-F782-40E6-B0DA-F3A04B3366DE}"/>
</file>

<file path=customXml/itemProps2.xml><?xml version="1.0" encoding="utf-8"?>
<ds:datastoreItem xmlns:ds="http://schemas.openxmlformats.org/officeDocument/2006/customXml" ds:itemID="{490363A3-9760-4C8D-83CF-62BB3A1FEBCA}"/>
</file>

<file path=customXml/itemProps3.xml><?xml version="1.0" encoding="utf-8"?>
<ds:datastoreItem xmlns:ds="http://schemas.openxmlformats.org/officeDocument/2006/customXml" ds:itemID="{F4EB6909-9B82-4A6E-91D9-9AB818CA3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2016-11-28T16:04:09Z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</Properties>
</file>