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ieren\Quotes\2018\"/>
    </mc:Choice>
  </mc:AlternateContent>
  <bookViews>
    <workbookView xWindow="11160" yWindow="75" windowWidth="9270" windowHeight="7995"/>
  </bookViews>
  <sheets>
    <sheet name="Quotation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H24" i="2" l="1"/>
  <c r="H25" i="2"/>
  <c r="O25" i="2"/>
  <c r="O24" i="2"/>
  <c r="K24" i="2"/>
  <c r="O23" i="2"/>
  <c r="N21" i="2"/>
  <c r="O21" i="2" s="1"/>
  <c r="L21" i="2"/>
  <c r="L20" i="2"/>
  <c r="N20" i="2" s="1"/>
  <c r="O20" i="2" s="1"/>
  <c r="L19" i="2"/>
  <c r="N19" i="2" s="1"/>
  <c r="O19" i="2" s="1"/>
  <c r="L18" i="2"/>
  <c r="N18" i="2" s="1"/>
  <c r="O18" i="2" s="1"/>
  <c r="L17" i="2"/>
  <c r="N17" i="2" s="1"/>
  <c r="O17" i="2" s="1"/>
  <c r="L16" i="2"/>
  <c r="N16" i="2" s="1"/>
  <c r="O16" i="2" s="1"/>
  <c r="L15" i="2"/>
  <c r="N15" i="2" s="1"/>
  <c r="O15" i="2" s="1"/>
  <c r="L14" i="2"/>
  <c r="N14" i="2" s="1"/>
  <c r="O14" i="2" s="1"/>
  <c r="L13" i="2"/>
  <c r="N13" i="2" s="1"/>
  <c r="O13" i="2" s="1"/>
  <c r="L12" i="2"/>
  <c r="N12" i="2" s="1"/>
  <c r="O12" i="2" s="1"/>
  <c r="L11" i="2"/>
  <c r="N11" i="2" s="1"/>
  <c r="O11" i="2" s="1"/>
  <c r="L10" i="2"/>
  <c r="N10" i="2" s="1"/>
  <c r="O10" i="2" s="1"/>
  <c r="L9" i="2"/>
  <c r="N9" i="2" s="1"/>
  <c r="O9" i="2" s="1"/>
  <c r="L8" i="2"/>
  <c r="N8" i="2" s="1"/>
  <c r="O8" i="2" s="1"/>
  <c r="L7" i="2"/>
  <c r="N7" i="2" s="1"/>
  <c r="O7" i="2" s="1"/>
  <c r="L6" i="2"/>
  <c r="N6" i="2" s="1"/>
  <c r="O6" i="2" s="1"/>
  <c r="L5" i="2"/>
  <c r="N5" i="2" s="1"/>
  <c r="O5" i="2" s="1"/>
  <c r="L4" i="2"/>
  <c r="N4" i="2" s="1"/>
  <c r="O4" i="2" s="1"/>
  <c r="D23" i="2"/>
  <c r="E4" i="2"/>
  <c r="H23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</calcChain>
</file>

<file path=xl/sharedStrings.xml><?xml version="1.0" encoding="utf-8"?>
<sst xmlns="http://schemas.openxmlformats.org/spreadsheetml/2006/main" count="30" uniqueCount="26">
  <si>
    <t>Customers Name</t>
  </si>
  <si>
    <t>Address</t>
  </si>
  <si>
    <t>Tel:</t>
  </si>
  <si>
    <t>Lead Number:</t>
  </si>
  <si>
    <t>PRODUCT</t>
  </si>
  <si>
    <t>COLOUR</t>
  </si>
  <si>
    <t>Email:</t>
  </si>
  <si>
    <t>RM Medics Ltd</t>
  </si>
  <si>
    <t>mohammad@rmmedics.co.uk</t>
  </si>
  <si>
    <t>07872 066160</t>
  </si>
  <si>
    <t>1-3 Silver Street</t>
  </si>
  <si>
    <t>Bedford</t>
  </si>
  <si>
    <t>MK40 1SY</t>
  </si>
  <si>
    <t>TRADE</t>
  </si>
  <si>
    <t>RETAIL</t>
  </si>
  <si>
    <t>FITTING</t>
  </si>
  <si>
    <t>TOTAL</t>
  </si>
  <si>
    <t>EX VAT</t>
  </si>
  <si>
    <t>ROOM</t>
  </si>
  <si>
    <t>18x Screen Roller Blinds</t>
  </si>
  <si>
    <t>Main Office</t>
  </si>
  <si>
    <t>Perspective Windspray Grey</t>
  </si>
  <si>
    <t>REDUCED TOTAL</t>
  </si>
  <si>
    <t>PRICE (Ex VAT)</t>
  </si>
  <si>
    <t>REDUCED TOTAL INC VAT</t>
  </si>
  <si>
    <t>ALL PRICES INCLUDE 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</si>
</sst>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1" applyNumberFormat="1" applyFont="1"/>
    <xf numFmtId="0" fontId="1" fillId="0" borderId="7" xfId="0" applyFont="1" applyBorder="1"/>
    <xf numFmtId="2" fontId="1" fillId="0" borderId="7" xfId="0" applyNumberFormat="1" applyFont="1" applyBorder="1"/>
    <xf numFmtId="0" fontId="0" fillId="0" borderId="0" xfId="0" applyFont="1"/>
    <xf numFmtId="0" fontId="0" fillId="0" borderId="0" xfId="0" applyFont="1" applyBorder="1"/>
    <xf numFmtId="0" fontId="0" fillId="0" borderId="4" xfId="0" applyFont="1" applyBorder="1"/>
    <xf numFmtId="0" fontId="0" fillId="0" borderId="7" xfId="0" applyFont="1" applyBorder="1"/>
    <xf numFmtId="0" fontId="0" fillId="0" borderId="8" xfId="0" applyFont="1" applyBorder="1" applyAlignment="1">
      <alignment horizontal="left"/>
    </xf>
    <xf numFmtId="0" fontId="0" fillId="0" borderId="9" xfId="0" applyFont="1" applyBorder="1"/>
    <xf numFmtId="2" fontId="0" fillId="0" borderId="0" xfId="0" applyNumberFormat="1" applyFont="1"/>
    <xf numFmtId="0" fontId="3" fillId="0" borderId="1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/>
    <xf numFmtId="0" fontId="3" fillId="0" borderId="3" xfId="0" applyFont="1" applyBorder="1"/>
    <xf numFmtId="0" fontId="4" fillId="0" borderId="0" xfId="0" applyFont="1" applyFill="1" applyBorder="1"/>
    <xf numFmtId="0" fontId="5" fillId="0" borderId="6" xfId="2" applyBorder="1"/>
    <xf numFmtId="0" fontId="0" fillId="0" borderId="7" xfId="1" applyNumberFormat="1" applyFont="1" applyBorder="1"/>
    <xf numFmtId="44" fontId="0" fillId="0" borderId="7" xfId="1" applyFont="1" applyBorder="1"/>
    <xf numFmtId="0" fontId="0" fillId="0" borderId="4" xfId="1" applyNumberFormat="1" applyFont="1" applyBorder="1"/>
    <xf numFmtId="44" fontId="0" fillId="0" borderId="4" xfId="1" applyFont="1" applyBorder="1"/>
    <xf numFmtId="0" fontId="1" fillId="0" borderId="10" xfId="1" applyNumberFormat="1" applyFont="1" applyBorder="1"/>
    <xf numFmtId="44" fontId="1" fillId="0" borderId="11" xfId="1" applyFont="1" applyBorder="1"/>
    <xf numFmtId="44" fontId="0" fillId="0" borderId="0" xfId="1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hammad@rmmedic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tabSelected="1" view="pageLayout" zoomScaleNormal="100" workbookViewId="0">
      <selection activeCell="A6" sqref="A6"/>
    </sheetView>
  </sheetViews>
  <sheetFormatPr defaultRowHeight="15" x14ac:dyDescent="0.25"/>
  <cols>
    <col min="1" max="1" width="19.7109375" style="5" customWidth="1"/>
    <col min="2" max="2" width="40.140625" style="5" bestFit="1" customWidth="1"/>
    <col min="3" max="3" width="27.85546875" style="5" bestFit="1" customWidth="1"/>
    <col min="4" max="4" width="13.42578125" style="5" bestFit="1" customWidth="1"/>
    <col min="5" max="5" width="10.5703125" style="5" bestFit="1" customWidth="1"/>
    <col min="6" max="16384" width="9.140625" style="5"/>
  </cols>
  <sheetData>
    <row r="1" spans="1:10" x14ac:dyDescent="0.25">
      <c r="A1" s="12" t="s">
        <v>0</v>
      </c>
      <c r="B1" s="12" t="s">
        <v>1</v>
      </c>
      <c r="C1" s="13" t="s">
        <v>2</v>
      </c>
      <c r="D1" s="14"/>
      <c r="E1" s="14"/>
      <c r="F1" s="14"/>
      <c r="G1" s="14"/>
      <c r="H1" s="6"/>
    </row>
    <row r="2" spans="1:10" x14ac:dyDescent="0.25">
      <c r="A2" s="15"/>
      <c r="B2" s="7" t="s">
        <v>10</v>
      </c>
      <c r="C2" s="16" t="s">
        <v>9</v>
      </c>
      <c r="D2" s="14"/>
      <c r="E2" s="14"/>
      <c r="F2" s="14"/>
      <c r="G2" s="14"/>
      <c r="H2" s="6"/>
    </row>
    <row r="3" spans="1:10" x14ac:dyDescent="0.25">
      <c r="A3" s="15" t="s">
        <v>7</v>
      </c>
      <c r="B3" s="17" t="s">
        <v>11</v>
      </c>
      <c r="C3" s="13" t="s">
        <v>6</v>
      </c>
      <c r="D3" s="14"/>
      <c r="E3" s="14"/>
      <c r="F3" s="14"/>
      <c r="G3" s="14"/>
      <c r="H3" s="6"/>
    </row>
    <row r="4" spans="1:10" x14ac:dyDescent="0.25">
      <c r="A4" s="18"/>
      <c r="B4" s="18" t="s">
        <v>12</v>
      </c>
      <c r="C4" s="20" t="s">
        <v>8</v>
      </c>
      <c r="D4" s="14"/>
      <c r="E4" s="14"/>
      <c r="F4" s="14"/>
      <c r="G4" s="14"/>
      <c r="H4" s="6"/>
    </row>
    <row r="5" spans="1:10" x14ac:dyDescent="0.25">
      <c r="A5" s="8" t="s">
        <v>3</v>
      </c>
      <c r="B5" s="9">
        <v>137602</v>
      </c>
      <c r="C5" s="10"/>
    </row>
    <row r="7" spans="1:10" x14ac:dyDescent="0.25">
      <c r="A7" s="1"/>
      <c r="B7" s="19"/>
      <c r="C7" s="1"/>
    </row>
    <row r="8" spans="1:10" x14ac:dyDescent="0.25">
      <c r="A8" s="1"/>
      <c r="C8" s="11"/>
    </row>
    <row r="9" spans="1:10" x14ac:dyDescent="0.25">
      <c r="A9" s="3" t="s">
        <v>18</v>
      </c>
      <c r="B9" s="3" t="s">
        <v>4</v>
      </c>
      <c r="C9" s="4" t="s">
        <v>5</v>
      </c>
      <c r="D9" s="3" t="s">
        <v>23</v>
      </c>
    </row>
    <row r="10" spans="1:10" x14ac:dyDescent="0.25">
      <c r="A10" s="21" t="s">
        <v>20</v>
      </c>
      <c r="B10" s="21" t="s">
        <v>19</v>
      </c>
      <c r="C10" s="21" t="s">
        <v>21</v>
      </c>
      <c r="D10" s="22">
        <v>2975.2000000000003</v>
      </c>
      <c r="E10" s="2"/>
      <c r="F10" s="2"/>
      <c r="G10" s="2"/>
      <c r="H10" s="2"/>
      <c r="I10" s="2"/>
      <c r="J10" s="2"/>
    </row>
    <row r="11" spans="1:10" ht="15.75" thickBot="1" x14ac:dyDescent="0.3">
      <c r="A11" s="2"/>
      <c r="B11" s="2"/>
      <c r="C11" s="23" t="s">
        <v>22</v>
      </c>
      <c r="D11" s="24">
        <v>2500</v>
      </c>
      <c r="E11" s="27"/>
      <c r="F11" s="2"/>
      <c r="G11" s="2"/>
      <c r="H11" s="2"/>
      <c r="I11" s="2"/>
      <c r="J11" s="2"/>
    </row>
    <row r="12" spans="1:10" ht="15.75" thickBot="1" x14ac:dyDescent="0.3">
      <c r="A12" s="2"/>
      <c r="B12" s="2"/>
      <c r="C12" s="25" t="s">
        <v>24</v>
      </c>
      <c r="D12" s="26">
        <v>3000</v>
      </c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 t="s">
        <v>25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</sheetData>
  <hyperlinks>
    <hyperlink ref="C4" r:id="rId1"/>
  </hyperlinks>
  <pageMargins left="0.25" right="0.25" top="0.71875" bottom="0.75" header="0.3" footer="0.3"/>
  <pageSetup paperSize="9" orientation="landscape" r:id="rId2"/>
  <headerFooter>
    <oddHeader>&amp;LPage &amp;P of &amp;N&amp;C&amp;18&amp;A&amp;R&amp;G</oddHeader>
    <oddFooter>&amp;L
50% Deposit required to secure order, with remaining balance due prior to installation
Lead times approx 3-4 weeks for Blinds, 4-6 weeks for Romans &amp; Curtains, 8-10 weeks for Shutters&amp;R&amp;D
Quotation valid for 60 days
www.concordeblinds.com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activeCell="D24" sqref="D24"/>
    </sheetView>
  </sheetViews>
  <sheetFormatPr defaultRowHeight="15" x14ac:dyDescent="0.25"/>
  <cols>
    <col min="1" max="1" width="14.140625" bestFit="1" customWidth="1"/>
  </cols>
  <sheetData>
    <row r="3" spans="1:15" x14ac:dyDescent="0.25">
      <c r="D3" t="s">
        <v>13</v>
      </c>
      <c r="E3" t="s">
        <v>14</v>
      </c>
      <c r="F3" t="s">
        <v>15</v>
      </c>
      <c r="G3" t="s">
        <v>16</v>
      </c>
      <c r="H3" t="s">
        <v>17</v>
      </c>
      <c r="L3" t="s">
        <v>14</v>
      </c>
      <c r="M3" t="s">
        <v>15</v>
      </c>
      <c r="N3" t="s">
        <v>16</v>
      </c>
      <c r="O3" t="s">
        <v>17</v>
      </c>
    </row>
    <row r="4" spans="1:15" x14ac:dyDescent="0.25">
      <c r="A4">
        <v>670</v>
      </c>
      <c r="B4">
        <v>2195</v>
      </c>
      <c r="D4">
        <v>46.42</v>
      </c>
      <c r="E4">
        <f>D4*2.4</f>
        <v>111.408</v>
      </c>
      <c r="F4">
        <v>20</v>
      </c>
      <c r="G4">
        <f>SUM(E4:F4)</f>
        <v>131.40800000000002</v>
      </c>
      <c r="H4">
        <f>G4/1.2</f>
        <v>109.50666666666669</v>
      </c>
      <c r="K4">
        <v>30.7</v>
      </c>
      <c r="L4">
        <f>K4*2.4</f>
        <v>73.679999999999993</v>
      </c>
      <c r="M4">
        <v>20</v>
      </c>
      <c r="N4">
        <f>SUM(L4:M4)</f>
        <v>93.679999999999993</v>
      </c>
      <c r="O4">
        <f>N4/1.2</f>
        <v>78.066666666666663</v>
      </c>
    </row>
    <row r="5" spans="1:15" x14ac:dyDescent="0.25">
      <c r="A5">
        <v>1515</v>
      </c>
      <c r="B5">
        <v>2195</v>
      </c>
      <c r="D5">
        <v>73.37</v>
      </c>
      <c r="E5">
        <f t="shared" ref="E5:E21" si="0">D5*2.4</f>
        <v>176.08799999999999</v>
      </c>
      <c r="F5">
        <v>20</v>
      </c>
      <c r="G5">
        <f t="shared" ref="G5:G21" si="1">SUM(E5:F5)</f>
        <v>196.08799999999999</v>
      </c>
      <c r="H5">
        <f t="shared" ref="H5:H21" si="2">G5/1.2</f>
        <v>163.40666666666667</v>
      </c>
      <c r="K5">
        <v>51.78</v>
      </c>
      <c r="L5">
        <f t="shared" ref="L5:L21" si="3">K5*2.4</f>
        <v>124.27199999999999</v>
      </c>
      <c r="M5">
        <v>20</v>
      </c>
      <c r="N5">
        <f t="shared" ref="N5:N21" si="4">SUM(L5:M5)</f>
        <v>144.27199999999999</v>
      </c>
      <c r="O5">
        <f t="shared" ref="O5:O21" si="5">N5/1.2</f>
        <v>120.22666666666666</v>
      </c>
    </row>
    <row r="6" spans="1:15" x14ac:dyDescent="0.25">
      <c r="A6">
        <v>670</v>
      </c>
      <c r="B6">
        <v>2185</v>
      </c>
      <c r="D6">
        <v>46.42</v>
      </c>
      <c r="E6">
        <f t="shared" si="0"/>
        <v>111.408</v>
      </c>
      <c r="F6">
        <v>20</v>
      </c>
      <c r="G6">
        <f t="shared" si="1"/>
        <v>131.40800000000002</v>
      </c>
      <c r="H6">
        <f t="shared" si="2"/>
        <v>109.50666666666669</v>
      </c>
      <c r="K6">
        <v>30.7</v>
      </c>
      <c r="L6">
        <f t="shared" si="3"/>
        <v>73.679999999999993</v>
      </c>
      <c r="M6">
        <v>20</v>
      </c>
      <c r="N6">
        <f t="shared" si="4"/>
        <v>93.679999999999993</v>
      </c>
      <c r="O6">
        <f t="shared" si="5"/>
        <v>78.066666666666663</v>
      </c>
    </row>
    <row r="7" spans="1:15" x14ac:dyDescent="0.25">
      <c r="A7">
        <v>665</v>
      </c>
      <c r="B7">
        <v>2190</v>
      </c>
      <c r="D7">
        <v>46.42</v>
      </c>
      <c r="E7">
        <f t="shared" si="0"/>
        <v>111.408</v>
      </c>
      <c r="F7">
        <v>20</v>
      </c>
      <c r="G7">
        <f t="shared" si="1"/>
        <v>131.40800000000002</v>
      </c>
      <c r="H7">
        <f t="shared" si="2"/>
        <v>109.50666666666669</v>
      </c>
      <c r="K7">
        <v>30.7</v>
      </c>
      <c r="L7">
        <f t="shared" si="3"/>
        <v>73.679999999999993</v>
      </c>
      <c r="M7">
        <v>20</v>
      </c>
      <c r="N7">
        <f t="shared" si="4"/>
        <v>93.679999999999993</v>
      </c>
      <c r="O7">
        <f t="shared" si="5"/>
        <v>78.066666666666663</v>
      </c>
    </row>
    <row r="8" spans="1:15" x14ac:dyDescent="0.25">
      <c r="A8">
        <v>1510</v>
      </c>
      <c r="B8">
        <v>2195</v>
      </c>
      <c r="D8">
        <v>73.37</v>
      </c>
      <c r="E8">
        <f t="shared" si="0"/>
        <v>176.08799999999999</v>
      </c>
      <c r="F8">
        <v>20</v>
      </c>
      <c r="G8">
        <f t="shared" si="1"/>
        <v>196.08799999999999</v>
      </c>
      <c r="H8">
        <f t="shared" si="2"/>
        <v>163.40666666666667</v>
      </c>
      <c r="K8">
        <v>51.78</v>
      </c>
      <c r="L8">
        <f t="shared" si="3"/>
        <v>124.27199999999999</v>
      </c>
      <c r="M8">
        <v>20</v>
      </c>
      <c r="N8">
        <f t="shared" si="4"/>
        <v>144.27199999999999</v>
      </c>
      <c r="O8">
        <f t="shared" si="5"/>
        <v>120.22666666666666</v>
      </c>
    </row>
    <row r="9" spans="1:15" x14ac:dyDescent="0.25">
      <c r="A9">
        <v>665</v>
      </c>
      <c r="B9">
        <v>2180</v>
      </c>
      <c r="D9">
        <v>46.42</v>
      </c>
      <c r="E9">
        <f t="shared" si="0"/>
        <v>111.408</v>
      </c>
      <c r="F9">
        <v>20</v>
      </c>
      <c r="G9">
        <f t="shared" si="1"/>
        <v>131.40800000000002</v>
      </c>
      <c r="H9">
        <f t="shared" si="2"/>
        <v>109.50666666666669</v>
      </c>
      <c r="K9">
        <v>30.7</v>
      </c>
      <c r="L9">
        <f t="shared" si="3"/>
        <v>73.679999999999993</v>
      </c>
      <c r="M9">
        <v>20</v>
      </c>
      <c r="N9">
        <f t="shared" si="4"/>
        <v>93.679999999999993</v>
      </c>
      <c r="O9">
        <f t="shared" si="5"/>
        <v>78.066666666666663</v>
      </c>
    </row>
    <row r="10" spans="1:15" x14ac:dyDescent="0.25">
      <c r="A10">
        <v>1500</v>
      </c>
      <c r="B10">
        <v>2180</v>
      </c>
      <c r="D10">
        <v>73.37</v>
      </c>
      <c r="E10">
        <f t="shared" si="0"/>
        <v>176.08799999999999</v>
      </c>
      <c r="F10">
        <v>20</v>
      </c>
      <c r="G10">
        <f t="shared" si="1"/>
        <v>196.08799999999999</v>
      </c>
      <c r="H10">
        <f t="shared" si="2"/>
        <v>163.40666666666667</v>
      </c>
      <c r="K10">
        <v>51.78</v>
      </c>
      <c r="L10">
        <f t="shared" si="3"/>
        <v>124.27199999999999</v>
      </c>
      <c r="M10">
        <v>20</v>
      </c>
      <c r="N10">
        <f t="shared" si="4"/>
        <v>144.27199999999999</v>
      </c>
      <c r="O10">
        <f t="shared" si="5"/>
        <v>120.22666666666666</v>
      </c>
    </row>
    <row r="11" spans="1:15" x14ac:dyDescent="0.25">
      <c r="A11">
        <v>670</v>
      </c>
      <c r="B11">
        <v>2190</v>
      </c>
      <c r="D11">
        <v>46.42</v>
      </c>
      <c r="E11">
        <f t="shared" si="0"/>
        <v>111.408</v>
      </c>
      <c r="F11">
        <v>20</v>
      </c>
      <c r="G11">
        <f t="shared" si="1"/>
        <v>131.40800000000002</v>
      </c>
      <c r="H11">
        <f t="shared" si="2"/>
        <v>109.50666666666669</v>
      </c>
      <c r="K11">
        <v>30.7</v>
      </c>
      <c r="L11">
        <f t="shared" si="3"/>
        <v>73.679999999999993</v>
      </c>
      <c r="M11">
        <v>20</v>
      </c>
      <c r="N11">
        <f t="shared" si="4"/>
        <v>93.679999999999993</v>
      </c>
      <c r="O11">
        <f t="shared" si="5"/>
        <v>78.066666666666663</v>
      </c>
    </row>
    <row r="12" spans="1:15" x14ac:dyDescent="0.25">
      <c r="A12">
        <v>1520</v>
      </c>
      <c r="B12">
        <v>2190</v>
      </c>
      <c r="D12">
        <v>73.37</v>
      </c>
      <c r="E12">
        <f t="shared" si="0"/>
        <v>176.08799999999999</v>
      </c>
      <c r="F12">
        <v>20</v>
      </c>
      <c r="G12">
        <f t="shared" si="1"/>
        <v>196.08799999999999</v>
      </c>
      <c r="H12">
        <f t="shared" si="2"/>
        <v>163.40666666666667</v>
      </c>
      <c r="K12">
        <v>51.78</v>
      </c>
      <c r="L12">
        <f t="shared" si="3"/>
        <v>124.27199999999999</v>
      </c>
      <c r="M12">
        <v>20</v>
      </c>
      <c r="N12">
        <f t="shared" si="4"/>
        <v>144.27199999999999</v>
      </c>
      <c r="O12">
        <f t="shared" si="5"/>
        <v>120.22666666666666</v>
      </c>
    </row>
    <row r="13" spans="1:15" x14ac:dyDescent="0.25">
      <c r="A13">
        <v>670</v>
      </c>
      <c r="B13">
        <v>2195</v>
      </c>
      <c r="D13">
        <v>46.42</v>
      </c>
      <c r="E13">
        <f t="shared" si="0"/>
        <v>111.408</v>
      </c>
      <c r="F13">
        <v>20</v>
      </c>
      <c r="G13">
        <f t="shared" si="1"/>
        <v>131.40800000000002</v>
      </c>
      <c r="H13">
        <f t="shared" si="2"/>
        <v>109.50666666666669</v>
      </c>
      <c r="K13">
        <v>30.7</v>
      </c>
      <c r="L13">
        <f t="shared" si="3"/>
        <v>73.679999999999993</v>
      </c>
      <c r="M13">
        <v>20</v>
      </c>
      <c r="N13">
        <f t="shared" si="4"/>
        <v>93.679999999999993</v>
      </c>
      <c r="O13">
        <f t="shared" si="5"/>
        <v>78.066666666666663</v>
      </c>
    </row>
    <row r="14" spans="1:15" x14ac:dyDescent="0.25">
      <c r="A14">
        <v>1355</v>
      </c>
      <c r="B14">
        <v>2560</v>
      </c>
      <c r="D14">
        <v>87.18</v>
      </c>
      <c r="E14">
        <f t="shared" si="0"/>
        <v>209.232</v>
      </c>
      <c r="F14">
        <v>20</v>
      </c>
      <c r="G14">
        <f t="shared" si="1"/>
        <v>229.232</v>
      </c>
      <c r="H14">
        <f t="shared" si="2"/>
        <v>191.02666666666667</v>
      </c>
      <c r="K14">
        <v>54.48</v>
      </c>
      <c r="L14">
        <f t="shared" si="3"/>
        <v>130.75199999999998</v>
      </c>
      <c r="M14">
        <v>20</v>
      </c>
      <c r="N14">
        <f t="shared" si="4"/>
        <v>150.75199999999998</v>
      </c>
      <c r="O14">
        <f t="shared" si="5"/>
        <v>125.62666666666665</v>
      </c>
    </row>
    <row r="15" spans="1:15" x14ac:dyDescent="0.25">
      <c r="A15">
        <v>1350</v>
      </c>
      <c r="B15">
        <v>2565</v>
      </c>
      <c r="D15">
        <v>87.18</v>
      </c>
      <c r="E15">
        <f t="shared" si="0"/>
        <v>209.232</v>
      </c>
      <c r="F15">
        <v>20</v>
      </c>
      <c r="G15">
        <f t="shared" si="1"/>
        <v>229.232</v>
      </c>
      <c r="H15">
        <f t="shared" si="2"/>
        <v>191.02666666666667</v>
      </c>
      <c r="K15">
        <v>54.48</v>
      </c>
      <c r="L15">
        <f t="shared" si="3"/>
        <v>130.75199999999998</v>
      </c>
      <c r="M15">
        <v>20</v>
      </c>
      <c r="N15">
        <f t="shared" si="4"/>
        <v>150.75199999999998</v>
      </c>
      <c r="O15">
        <f t="shared" si="5"/>
        <v>125.62666666666665</v>
      </c>
    </row>
    <row r="16" spans="1:15" x14ac:dyDescent="0.25">
      <c r="A16">
        <v>1350</v>
      </c>
      <c r="B16">
        <v>2575</v>
      </c>
      <c r="D16">
        <v>87.18</v>
      </c>
      <c r="E16">
        <f t="shared" si="0"/>
        <v>209.232</v>
      </c>
      <c r="F16">
        <v>20</v>
      </c>
      <c r="G16">
        <f t="shared" si="1"/>
        <v>229.232</v>
      </c>
      <c r="H16">
        <f t="shared" si="2"/>
        <v>191.02666666666667</v>
      </c>
      <c r="K16">
        <v>54.48</v>
      </c>
      <c r="L16">
        <f t="shared" si="3"/>
        <v>130.75199999999998</v>
      </c>
      <c r="M16">
        <v>20</v>
      </c>
      <c r="N16">
        <f t="shared" si="4"/>
        <v>150.75199999999998</v>
      </c>
      <c r="O16">
        <f t="shared" si="5"/>
        <v>125.62666666666665</v>
      </c>
    </row>
    <row r="17" spans="1:15" x14ac:dyDescent="0.25">
      <c r="A17">
        <v>1345</v>
      </c>
      <c r="B17">
        <v>2580</v>
      </c>
      <c r="D17">
        <v>87.18</v>
      </c>
      <c r="E17">
        <f t="shared" si="0"/>
        <v>209.232</v>
      </c>
      <c r="F17">
        <v>20</v>
      </c>
      <c r="G17">
        <f t="shared" si="1"/>
        <v>229.232</v>
      </c>
      <c r="H17">
        <f t="shared" si="2"/>
        <v>191.02666666666667</v>
      </c>
      <c r="K17">
        <v>54.48</v>
      </c>
      <c r="L17">
        <f t="shared" si="3"/>
        <v>130.75199999999998</v>
      </c>
      <c r="M17">
        <v>20</v>
      </c>
      <c r="N17">
        <f t="shared" si="4"/>
        <v>150.75199999999998</v>
      </c>
      <c r="O17">
        <f t="shared" si="5"/>
        <v>125.62666666666665</v>
      </c>
    </row>
    <row r="18" spans="1:15" x14ac:dyDescent="0.25">
      <c r="A18">
        <v>1350</v>
      </c>
      <c r="B18">
        <v>2575</v>
      </c>
      <c r="D18">
        <v>87.18</v>
      </c>
      <c r="E18">
        <f t="shared" si="0"/>
        <v>209.232</v>
      </c>
      <c r="F18">
        <v>20</v>
      </c>
      <c r="G18">
        <f t="shared" si="1"/>
        <v>229.232</v>
      </c>
      <c r="H18">
        <f t="shared" si="2"/>
        <v>191.02666666666667</v>
      </c>
      <c r="K18">
        <v>54.48</v>
      </c>
      <c r="L18">
        <f t="shared" si="3"/>
        <v>130.75199999999998</v>
      </c>
      <c r="M18">
        <v>20</v>
      </c>
      <c r="N18">
        <f t="shared" si="4"/>
        <v>150.75199999999998</v>
      </c>
      <c r="O18">
        <f t="shared" si="5"/>
        <v>125.62666666666665</v>
      </c>
    </row>
    <row r="19" spans="1:15" x14ac:dyDescent="0.25">
      <c r="A19">
        <v>1355</v>
      </c>
      <c r="B19">
        <v>2575</v>
      </c>
      <c r="D19">
        <v>87.18</v>
      </c>
      <c r="E19">
        <f t="shared" si="0"/>
        <v>209.232</v>
      </c>
      <c r="F19">
        <v>20</v>
      </c>
      <c r="G19">
        <f t="shared" si="1"/>
        <v>229.232</v>
      </c>
      <c r="H19">
        <f t="shared" si="2"/>
        <v>191.02666666666667</v>
      </c>
      <c r="K19">
        <v>54.48</v>
      </c>
      <c r="L19">
        <f t="shared" si="3"/>
        <v>130.75199999999998</v>
      </c>
      <c r="M19">
        <v>20</v>
      </c>
      <c r="N19">
        <f t="shared" si="4"/>
        <v>150.75199999999998</v>
      </c>
      <c r="O19">
        <f t="shared" si="5"/>
        <v>125.62666666666665</v>
      </c>
    </row>
    <row r="20" spans="1:15" x14ac:dyDescent="0.25">
      <c r="A20">
        <v>1345</v>
      </c>
      <c r="B20">
        <v>2575</v>
      </c>
      <c r="D20">
        <v>87.18</v>
      </c>
      <c r="E20">
        <f t="shared" si="0"/>
        <v>209.232</v>
      </c>
      <c r="F20">
        <v>20</v>
      </c>
      <c r="G20">
        <f t="shared" si="1"/>
        <v>229.232</v>
      </c>
      <c r="H20">
        <f t="shared" si="2"/>
        <v>191.02666666666667</v>
      </c>
      <c r="K20">
        <v>54.48</v>
      </c>
      <c r="L20">
        <f t="shared" si="3"/>
        <v>130.75199999999998</v>
      </c>
      <c r="M20">
        <v>20</v>
      </c>
      <c r="N20">
        <f t="shared" si="4"/>
        <v>150.75199999999998</v>
      </c>
      <c r="O20">
        <f t="shared" si="5"/>
        <v>125.62666666666665</v>
      </c>
    </row>
    <row r="21" spans="1:15" x14ac:dyDescent="0.25">
      <c r="A21">
        <v>2430</v>
      </c>
      <c r="B21">
        <v>2575</v>
      </c>
      <c r="D21">
        <v>155.34</v>
      </c>
      <c r="E21">
        <f t="shared" si="0"/>
        <v>372.81599999999997</v>
      </c>
      <c r="F21">
        <v>20</v>
      </c>
      <c r="G21">
        <f t="shared" si="1"/>
        <v>392.81599999999997</v>
      </c>
      <c r="H21">
        <f t="shared" si="2"/>
        <v>327.34666666666664</v>
      </c>
      <c r="K21">
        <v>97.09</v>
      </c>
      <c r="L21">
        <f t="shared" si="3"/>
        <v>233.01599999999999</v>
      </c>
      <c r="M21">
        <v>20</v>
      </c>
      <c r="N21">
        <f t="shared" si="4"/>
        <v>253.01599999999999</v>
      </c>
      <c r="O21">
        <f t="shared" si="5"/>
        <v>210.84666666666666</v>
      </c>
    </row>
    <row r="23" spans="1:15" x14ac:dyDescent="0.25">
      <c r="D23">
        <f>SUM(D4:D22)</f>
        <v>1337.6000000000004</v>
      </c>
      <c r="H23">
        <f>SUM(H4:H22)</f>
        <v>2975.2000000000003</v>
      </c>
      <c r="O23">
        <f>SUM(O4:O22)</f>
        <v>2039.5399999999991</v>
      </c>
    </row>
    <row r="24" spans="1:15" x14ac:dyDescent="0.25">
      <c r="H24">
        <f>H23/1.1</f>
        <v>2704.727272727273</v>
      </c>
      <c r="K24">
        <f>SUM(K4:K23)</f>
        <v>869.7700000000001</v>
      </c>
      <c r="O24">
        <f>O23/1.1</f>
        <v>1854.1272727272717</v>
      </c>
    </row>
    <row r="25" spans="1:15" x14ac:dyDescent="0.25">
      <c r="H25">
        <f>H24*1.2</f>
        <v>3245.6727272727276</v>
      </c>
      <c r="O25">
        <f>O24*1.2</f>
        <v>2224.952727272726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6" ma:contentTypeDescription="Create a new document." ma:contentTypeScope="" ma:versionID="0ae0cef3e3a56ab516780e4eace685ef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22c6673bf48e77a71e3db86af69695fc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Props1.xml><?xml version="1.0" encoding="utf-8"?>
<ds:datastoreItem xmlns:ds="http://schemas.openxmlformats.org/officeDocument/2006/customXml" ds:itemID="{2551E0C6-657C-45BE-AD96-AFB6B7D2DA78}"/>
</file>

<file path=customXml/itemProps2.xml><?xml version="1.0" encoding="utf-8"?>
<ds:datastoreItem xmlns:ds="http://schemas.openxmlformats.org/officeDocument/2006/customXml" ds:itemID="{B08B4C38-C2C7-4429-B65F-19C20F10BCE1}"/>
</file>

<file path=customXml/itemProps3.xml><?xml version="1.0" encoding="utf-8"?>
<ds:datastoreItem xmlns:ds="http://schemas.openxmlformats.org/officeDocument/2006/customXml" ds:itemID="{F5E62B18-BA93-4406-BCC2-55C2CF7BB5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cp:lastPrinted>2016-04-01T15:50:48Z</cp:lastPrinted>
  <dcterms:created xsi:type="dcterms:W3CDTF">2014-06-04T08:54:27Z</dcterms:created>
  <dcterms:modified xsi:type="dcterms:W3CDTF">2018-05-04T08:26:22Z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</Properties>
</file>