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71d4b9400286c8/Desktop/"/>
    </mc:Choice>
  </mc:AlternateContent>
  <xr:revisionPtr revIDLastSave="0" documentId="8_{7D2215E6-9072-4425-8156-02F6DAAF4A19}" xr6:coauthVersionLast="47" xr6:coauthVersionMax="47" xr10:uidLastSave="{00000000-0000-0000-0000-000000000000}"/>
  <bookViews>
    <workbookView xWindow="28680" yWindow="-120" windowWidth="29040" windowHeight="15720" xr2:uid="{03D9CE40-9816-420A-B1A9-913115B18712}"/>
  </bookViews>
  <sheets>
    <sheet name="Curtains" sheetId="4" r:id="rId1"/>
  </sheets>
  <externalReferences>
    <externalReference r:id="rId2"/>
    <externalReference r:id="rId3"/>
  </externalReferences>
  <definedNames>
    <definedName name="comments">[1]Lists!$B$1:$B$6</definedName>
    <definedName name="csa">'[1]Contract Sum Analysis'!$A$5:$A$139</definedName>
    <definedName name="mat_analysis">'[1]Analysis by Codes'!$O$5:$T$34</definedName>
    <definedName name="mat_codes">'[1]Analysis by Codes'!$O$5:$O$34</definedName>
    <definedName name="_xlnm.Print_Titles" localSheetId="0">Curtains!$6:$6</definedName>
    <definedName name="sub_analysis">'[1]Analysis by Codes'!$A$5:$M$34</definedName>
    <definedName name="sub_codes">'[1]Analysis by Codes'!$A$5:$A$34</definedName>
    <definedName name="units">[2]Lists!$A$1:$A$11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4" l="1"/>
  <c r="G44" i="4"/>
  <c r="G40" i="4"/>
  <c r="G39" i="4"/>
  <c r="G38" i="4"/>
  <c r="G37" i="4"/>
  <c r="G36" i="4"/>
  <c r="G35" i="4"/>
  <c r="G34" i="4"/>
  <c r="G33" i="4"/>
  <c r="G29" i="4"/>
  <c r="F45" i="4" l="1"/>
  <c r="G7" i="4"/>
  <c r="G8" i="4"/>
  <c r="G10" i="4"/>
  <c r="G11" i="4"/>
  <c r="G12" i="4"/>
  <c r="G13" i="4"/>
  <c r="G14" i="4"/>
  <c r="G15" i="4"/>
  <c r="G17" i="4"/>
  <c r="G18" i="4"/>
  <c r="G20" i="4" l="1"/>
  <c r="G22" i="4" s="1"/>
  <c r="G24" i="4" l="1"/>
  <c r="G5" i="4" s="1"/>
  <c r="G50" i="4" l="1"/>
  <c r="G31" i="4"/>
  <c r="G42" i="4"/>
  <c r="G32" i="4"/>
</calcChain>
</file>

<file path=xl/sharedStrings.xml><?xml version="1.0" encoding="utf-8"?>
<sst xmlns="http://schemas.openxmlformats.org/spreadsheetml/2006/main" count="48" uniqueCount="27">
  <si>
    <t>Item</t>
  </si>
  <si>
    <t/>
  </si>
  <si>
    <t>Nr</t>
  </si>
  <si>
    <t>Total</t>
  </si>
  <si>
    <t>Rate</t>
  </si>
  <si>
    <t>Unit</t>
  </si>
  <si>
    <t>Qty</t>
  </si>
  <si>
    <t>Description</t>
  </si>
  <si>
    <t xml:space="preserve"> </t>
  </si>
  <si>
    <t>P1528: Hobson Lab Ext</t>
  </si>
  <si>
    <t>1700 wide x 3700mm drop</t>
  </si>
  <si>
    <t>1600 wide x 3700mm high</t>
  </si>
  <si>
    <t>1300 wide x 3700mm high</t>
  </si>
  <si>
    <t>0106a</t>
  </si>
  <si>
    <t>900 wide x 3700mm drop</t>
  </si>
  <si>
    <t>Roller blinds as clause Pr_30_59_07_72. Heavy duty hygenic as shown on drawings 112042-IW-WA-00-DR-A-2420-P4 Fast Lab - Room Data Sheet &amp; 112042-IW-WA-00-DR-A-2430-P3 Lyot Lab - Room Data Sheet.</t>
  </si>
  <si>
    <t>W1 - Blinds &amp; Curtains</t>
  </si>
  <si>
    <t>Glazing film systems as clause Ss_25_60_35_33.</t>
  </si>
  <si>
    <t xml:space="preserve">Privacy film to external glazing; Opalux Fine Acid Etch Frost film (PA-902). https://opaluxwindowfilms.com/window-films/opalux-privacy-films/translucent-privacy-films </t>
  </si>
  <si>
    <t>approx; 500 wide x 2100mm high</t>
  </si>
  <si>
    <t>0102a</t>
  </si>
  <si>
    <t>approx; 1300 wide x 2100mm high</t>
  </si>
  <si>
    <t>approx; 1600 wide x 2100mm high</t>
  </si>
  <si>
    <t>approx; 1700 wide x 2100mm high</t>
  </si>
  <si>
    <t>WINDOW FILM</t>
  </si>
  <si>
    <t>SDC</t>
  </si>
  <si>
    <t>Heavy duty hygienic roller blinds, black out fabric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</si>
</sst>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"/>
    <numFmt numFmtId="165" formatCode="#,##0;[Red]\(#,##0\);[Blue]&quot;Nil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ahoma"/>
      <family val="2"/>
    </font>
    <font>
      <b/>
      <i/>
      <u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u/>
      <sz val="10"/>
      <color rgb="FF00000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u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6" applyNumberFormat="0" applyAlignment="0" applyProtection="0"/>
    <xf numFmtId="0" fontId="18" fillId="7" borderId="17" applyNumberFormat="0" applyAlignment="0" applyProtection="0"/>
    <xf numFmtId="0" fontId="19" fillId="7" borderId="16" applyNumberFormat="0" applyAlignment="0" applyProtection="0"/>
    <xf numFmtId="0" fontId="20" fillId="0" borderId="18" applyNumberFormat="0" applyFill="0" applyAlignment="0" applyProtection="0"/>
    <xf numFmtId="0" fontId="21" fillId="8" borderId="19" applyNumberFormat="0" applyAlignment="0" applyProtection="0"/>
    <xf numFmtId="0" fontId="22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2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3" fontId="2" fillId="2" borderId="4" xfId="1" applyFont="1" applyFill="1" applyBorder="1" applyAlignment="1">
      <alignment vertical="center"/>
    </xf>
    <xf numFmtId="43" fontId="2" fillId="2" borderId="5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43" fontId="2" fillId="2" borderId="3" xfId="1" applyFont="1" applyFill="1" applyBorder="1" applyAlignment="1"/>
    <xf numFmtId="43" fontId="2" fillId="2" borderId="4" xfId="1" applyFont="1" applyFill="1" applyBorder="1" applyAlignment="1"/>
    <xf numFmtId="0" fontId="5" fillId="0" borderId="6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left" indent="3"/>
      <protection locked="0"/>
    </xf>
    <xf numFmtId="164" fontId="3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 applyProtection="1">
      <alignment horizontal="left" wrapText="1" indent="1"/>
      <protection locked="0"/>
    </xf>
    <xf numFmtId="0" fontId="5" fillId="0" borderId="6" xfId="0" applyFont="1" applyBorder="1" applyProtection="1">
      <protection locked="0"/>
    </xf>
    <xf numFmtId="164" fontId="3" fillId="0" borderId="6" xfId="0" applyNumberFormat="1" applyFont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3" fontId="2" fillId="2" borderId="3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8" fillId="0" borderId="11" xfId="0" applyNumberFormat="1" applyFont="1" applyBorder="1" applyAlignment="1">
      <alignment horizontal="center" vertical="center"/>
    </xf>
    <xf numFmtId="43" fontId="2" fillId="2" borderId="1" xfId="0" applyNumberFormat="1" applyFont="1" applyFill="1" applyBorder="1" applyAlignment="1">
      <alignment vertical="center"/>
    </xf>
    <xf numFmtId="0" fontId="3" fillId="0" borderId="12" xfId="0" applyFont="1" applyBorder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0" fontId="4" fillId="0" borderId="0" xfId="2" applyFont="1" applyProtection="1">
      <protection locked="0"/>
    </xf>
    <xf numFmtId="164" fontId="3" fillId="0" borderId="6" xfId="0" quotePrefix="1" applyNumberFormat="1" applyFont="1" applyBorder="1" applyAlignment="1" applyProtection="1">
      <alignment horizontal="center" vertical="top" wrapText="1"/>
      <protection locked="0"/>
    </xf>
    <xf numFmtId="164" fontId="3" fillId="0" borderId="6" xfId="0" applyNumberFormat="1" applyFont="1" applyBorder="1" applyAlignment="1" applyProtection="1">
      <alignment horizontal="center" vertical="top" shrinkToFit="1"/>
      <protection locked="0"/>
    </xf>
    <xf numFmtId="0" fontId="7" fillId="0" borderId="6" xfId="0" applyFont="1" applyBorder="1" applyAlignment="1" applyProtection="1">
      <alignment horizontal="left" wrapText="1" indent="2"/>
      <protection locked="0"/>
    </xf>
    <xf numFmtId="0" fontId="5" fillId="0" borderId="6" xfId="0" applyFont="1" applyBorder="1" applyAlignment="1" applyProtection="1">
      <alignment vertical="top"/>
      <protection locked="0"/>
    </xf>
    <xf numFmtId="0" fontId="5" fillId="0" borderId="6" xfId="0" applyFont="1" applyBorder="1" applyAlignment="1" applyProtection="1">
      <alignment horizontal="center" vertical="top"/>
      <protection locked="0"/>
    </xf>
    <xf numFmtId="43" fontId="2" fillId="2" borderId="4" xfId="1" applyFont="1" applyFill="1" applyBorder="1" applyAlignment="1">
      <alignment vertical="top"/>
    </xf>
    <xf numFmtId="0" fontId="2" fillId="2" borderId="1" xfId="0" applyFont="1" applyFill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43" fontId="8" fillId="0" borderId="11" xfId="1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32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10" xfId="84" xr:uid="{20BDF27D-BF18-4352-9A2D-CC08FB9F9C61}"/>
    <cellStyle name="Comma 11" xfId="75" xr:uid="{9F352FD9-7AC7-4F99-B94F-CF94C24571C1}"/>
    <cellStyle name="Comma 12" xfId="66" xr:uid="{A4EF5626-4776-40C6-80EC-B594DF37AA88}"/>
    <cellStyle name="Comma 13" xfId="57" xr:uid="{474EA446-B601-42C6-BF0D-E06F72993942}"/>
    <cellStyle name="Comma 14" xfId="4" xr:uid="{CF066E3C-D988-4391-9EE3-8A160ECC5E06}"/>
    <cellStyle name="Comma 15" xfId="3" xr:uid="{EB3D744D-C6DF-4A8F-8818-6FE11C5E5B56}"/>
    <cellStyle name="Comma 16" xfId="46" xr:uid="{62D05B40-66FF-4A46-991E-236DB77FFB55}"/>
    <cellStyle name="Comma 2" xfId="48" xr:uid="{EB9D630B-80D6-42D6-B703-13E7B685142D}"/>
    <cellStyle name="Comma 2 10" xfId="68" xr:uid="{34B34452-CD4F-41B1-BE08-3C45688BA0E1}"/>
    <cellStyle name="Comma 2 11" xfId="59" xr:uid="{54FF2B82-8C52-425C-A098-9DDC74055DEA}"/>
    <cellStyle name="Comma 2 2" xfId="53" xr:uid="{99C08439-D08F-4958-A07C-B97BDD14BAEC}"/>
    <cellStyle name="Comma 2 2 2" xfId="125" xr:uid="{83CC05A6-573C-49C0-B162-D3F052BAAB54}"/>
    <cellStyle name="Comma 2 2 3" xfId="116" xr:uid="{4A7C1C0A-90A6-46FE-855C-9B232D3F487C}"/>
    <cellStyle name="Comma 2 2 4" xfId="107" xr:uid="{1C53FACB-1866-40A2-934E-02859B436F48}"/>
    <cellStyle name="Comma 2 2 5" xfId="98" xr:uid="{DEA68125-E7E2-4885-8460-8286B93C77B3}"/>
    <cellStyle name="Comma 2 2 6" xfId="89" xr:uid="{0FB44AA7-8215-45DB-A464-6FEEF4ECD80C}"/>
    <cellStyle name="Comma 2 2 7" xfId="80" xr:uid="{08BE2DB5-8873-4B3C-8EB2-86A91FBBDDD7}"/>
    <cellStyle name="Comma 2 2 8" xfId="71" xr:uid="{630553D1-F825-4B5B-976B-31D3634D83A4}"/>
    <cellStyle name="Comma 2 2 9" xfId="62" xr:uid="{360428BB-37ED-4F5E-B21E-BE9593A3DD11}"/>
    <cellStyle name="Comma 2 3" xfId="56" xr:uid="{329C8CA3-62FA-42C7-BF92-521A10A66A22}"/>
    <cellStyle name="Comma 2 3 2" xfId="128" xr:uid="{47ED9969-EFCD-4930-86C8-882F966B8CF1}"/>
    <cellStyle name="Comma 2 3 3" xfId="119" xr:uid="{0DB6F08F-F7B4-43FD-86EC-4D7876DAE56D}"/>
    <cellStyle name="Comma 2 3 4" xfId="110" xr:uid="{F6CEDBAB-2A99-4DA2-9191-B23CB6D9FD6D}"/>
    <cellStyle name="Comma 2 3 5" xfId="101" xr:uid="{BB819B7B-BB9B-48FB-9EE8-5DF28566BE21}"/>
    <cellStyle name="Comma 2 3 6" xfId="92" xr:uid="{98742FF9-01DF-4E1E-9B04-DA86E19BFBA7}"/>
    <cellStyle name="Comma 2 3 7" xfId="83" xr:uid="{DEAF94E0-249F-448F-AD07-2D9FCEB3B251}"/>
    <cellStyle name="Comma 2 3 8" xfId="74" xr:uid="{4977280A-8AD0-4D4F-8124-BA809B970D7B}"/>
    <cellStyle name="Comma 2 3 9" xfId="65" xr:uid="{6F5E9AD6-0EE5-4AC8-B2FE-DDC1CD3DD727}"/>
    <cellStyle name="Comma 2 4" xfId="122" xr:uid="{182D8554-1FF5-4EB1-8151-B9F797DB61E7}"/>
    <cellStyle name="Comma 2 5" xfId="113" xr:uid="{286D561D-903E-4AF9-977A-7DD5EF3BC93E}"/>
    <cellStyle name="Comma 2 6" xfId="104" xr:uid="{398AD998-C7AE-4FB1-9F68-7AFE6A1D3E5A}"/>
    <cellStyle name="Comma 2 7" xfId="95" xr:uid="{99906788-571C-4B5F-8976-76F600846F4D}"/>
    <cellStyle name="Comma 2 8" xfId="86" xr:uid="{19E85B79-60F7-4778-B9E8-1217B6B727ED}"/>
    <cellStyle name="Comma 2 9" xfId="77" xr:uid="{DACA6F06-2105-437D-B4AB-2A875A3F2AF4}"/>
    <cellStyle name="Comma 3" xfId="47" xr:uid="{57FCEC98-1C5E-4140-9FF4-BB13710B8968}"/>
    <cellStyle name="Comma 3 10" xfId="67" xr:uid="{EEEF820B-48F2-4170-9B1A-981948BABAAB}"/>
    <cellStyle name="Comma 3 11" xfId="58" xr:uid="{9C2AC82B-1474-4603-9C7C-924C234EBAB4}"/>
    <cellStyle name="Comma 3 2" xfId="52" xr:uid="{E6EC44F1-7590-45BA-AB8B-873E0CBFEB94}"/>
    <cellStyle name="Comma 3 2 2" xfId="124" xr:uid="{632EB7AC-D2C8-4A5D-8967-88091667684E}"/>
    <cellStyle name="Comma 3 2 3" xfId="115" xr:uid="{913A574C-15AF-4C7B-AB42-929EB38B0B35}"/>
    <cellStyle name="Comma 3 2 4" xfId="106" xr:uid="{58AE79F7-A3BE-4460-BD71-13FB45D4BD51}"/>
    <cellStyle name="Comma 3 2 5" xfId="97" xr:uid="{F5E03778-B9E1-447F-989D-34F82D199DE8}"/>
    <cellStyle name="Comma 3 2 6" xfId="88" xr:uid="{F2493AA4-21F7-4F82-BBC1-7CEADF5B2CDC}"/>
    <cellStyle name="Comma 3 2 7" xfId="79" xr:uid="{05BB2A9C-B9A0-4D0F-91B1-4A5EFF54C3C8}"/>
    <cellStyle name="Comma 3 2 8" xfId="70" xr:uid="{4E031D81-8F2C-4543-8E7A-F87751AFDD29}"/>
    <cellStyle name="Comma 3 2 9" xfId="61" xr:uid="{20CD76BB-FCC5-4338-BE0F-24E9263584F7}"/>
    <cellStyle name="Comma 3 3" xfId="55" xr:uid="{B81F622C-1677-4FB2-B1CC-6197ADE67F9A}"/>
    <cellStyle name="Comma 3 3 2" xfId="127" xr:uid="{1FC89DA3-744C-4D5D-9F65-17F7327C89BE}"/>
    <cellStyle name="Comma 3 3 3" xfId="118" xr:uid="{6C1E67D6-1C11-4C6B-8539-A69408B53CF1}"/>
    <cellStyle name="Comma 3 3 4" xfId="109" xr:uid="{DE4C33AC-855A-4AF4-B728-D325DD6962AF}"/>
    <cellStyle name="Comma 3 3 5" xfId="100" xr:uid="{C0BB37DC-2063-4679-8F15-7A388F1E1A78}"/>
    <cellStyle name="Comma 3 3 6" xfId="91" xr:uid="{A8E30111-ACBD-4789-84D5-B345096C14C3}"/>
    <cellStyle name="Comma 3 3 7" xfId="82" xr:uid="{98CB7C02-1FFE-4F05-8C8A-57E472A4B0BD}"/>
    <cellStyle name="Comma 3 3 8" xfId="73" xr:uid="{1E4D2FCD-EF82-4CA5-82CA-FD0EE68C040A}"/>
    <cellStyle name="Comma 3 3 9" xfId="64" xr:uid="{E2BDEB66-F652-4ACC-83B7-E5BBC30915FA}"/>
    <cellStyle name="Comma 3 4" xfId="121" xr:uid="{E17F127A-7791-468C-A0C3-637EF35B4515}"/>
    <cellStyle name="Comma 3 5" xfId="112" xr:uid="{41D682A6-C67F-4361-898E-8727F928CC2B}"/>
    <cellStyle name="Comma 3 6" xfId="103" xr:uid="{D41C4CFA-FB3B-471D-A2BC-47B0FB034132}"/>
    <cellStyle name="Comma 3 7" xfId="94" xr:uid="{C437CDD6-BB83-4AFE-8CA4-376E09794F5B}"/>
    <cellStyle name="Comma 3 8" xfId="85" xr:uid="{BD914319-1B98-4808-BB36-E76C5CD92B7D}"/>
    <cellStyle name="Comma 3 9" xfId="76" xr:uid="{C3A65BE1-2180-46DC-A74F-EBFE478AE0C5}"/>
    <cellStyle name="Comma 4" xfId="51" xr:uid="{D4017B51-5ACB-4EB9-AC94-F858792888B4}"/>
    <cellStyle name="Comma 4 2" xfId="123" xr:uid="{D62A0310-18FE-4B5B-A4A9-22AD3891D79D}"/>
    <cellStyle name="Comma 4 3" xfId="114" xr:uid="{1BFC755E-08AE-45A0-8127-730708503A06}"/>
    <cellStyle name="Comma 4 4" xfId="105" xr:uid="{61B2BFA1-195A-490C-91D6-9F9EE106DEC0}"/>
    <cellStyle name="Comma 4 5" xfId="96" xr:uid="{8C60821B-0C28-4837-9B70-ECE05FA4E77A}"/>
    <cellStyle name="Comma 4 6" xfId="87" xr:uid="{DF963DC2-BD6B-4DC9-B38B-CAE34C1A27A1}"/>
    <cellStyle name="Comma 4 7" xfId="78" xr:uid="{D96D9B7B-280C-4EEE-962A-F2738C35F7C3}"/>
    <cellStyle name="Comma 4 8" xfId="69" xr:uid="{5C9C95D5-B9BA-4D4D-8DED-3069B112F897}"/>
    <cellStyle name="Comma 4 9" xfId="60" xr:uid="{5DD53867-B235-4537-98B9-C1CEF61FC025}"/>
    <cellStyle name="Comma 5" xfId="54" xr:uid="{FDE88231-724D-4F6E-A19A-E8133A50EBEF}"/>
    <cellStyle name="Comma 5 2" xfId="126" xr:uid="{77AB2855-767F-4070-82E4-B1F7416DB7FF}"/>
    <cellStyle name="Comma 5 3" xfId="117" xr:uid="{F37D9E9F-B76D-40ED-AD0A-E462E3B87150}"/>
    <cellStyle name="Comma 5 4" xfId="108" xr:uid="{CAA4E880-BC7B-4490-B4BE-F9AC86C89350}"/>
    <cellStyle name="Comma 5 5" xfId="99" xr:uid="{473859DF-68AE-4B58-AC20-FCE6E9C04348}"/>
    <cellStyle name="Comma 5 6" xfId="90" xr:uid="{3120867A-321C-4D73-A409-B3DA7CFCA5C2}"/>
    <cellStyle name="Comma 5 7" xfId="81" xr:uid="{5F2137BD-21C4-49A3-9618-944D38294626}"/>
    <cellStyle name="Comma 5 8" xfId="72" xr:uid="{86222A20-B1B5-4250-AF31-5E7476A73CC5}"/>
    <cellStyle name="Comma 5 9" xfId="63" xr:uid="{6A9D390F-6814-4E9A-93A9-D6E50E73EAC8}"/>
    <cellStyle name="Comma 6" xfId="120" xr:uid="{0B1FE988-0EF6-42D9-BFB8-D3A0A7B1B706}"/>
    <cellStyle name="Comma 7" xfId="111" xr:uid="{2FEFB37A-E865-4D79-8552-6DD39D65791A}"/>
    <cellStyle name="Comma 8" xfId="102" xr:uid="{971CD89A-4276-4995-A110-87D36EC54B23}"/>
    <cellStyle name="Comma 9" xfId="93" xr:uid="{82276409-2A1E-49E5-9E25-64B59919B561}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10 2 2 2 2" xfId="131" xr:uid="{BC7C26A2-CEF0-407D-B3E9-A9D3EC02D8EF}"/>
    <cellStyle name="Normal 11" xfId="129" xr:uid="{92C54967-F66C-432F-8903-9A70A58F7199}"/>
    <cellStyle name="Normal 13" xfId="130" xr:uid="{6EA24557-E88D-4EA4-BAB9-87B16616632D}"/>
    <cellStyle name="Normal 2" xfId="50" xr:uid="{FFF22485-A7E0-4436-903F-8DCE39C171B7}"/>
    <cellStyle name="Normal 3" xfId="2" xr:uid="{4460BC27-A214-49DE-85F2-A56FA2E1B34C}"/>
    <cellStyle name="Normal 4" xfId="49" xr:uid="{B2A4770D-29FD-45EF-9998-9F77B646A48F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418651</xdr:colOff>
      <xdr:row>0</xdr:row>
      <xdr:rowOff>98612</xdr:rowOff>
    </xdr:from>
    <xdr:ext cx="486784" cy="272343"/>
    <xdr:pic>
      <xdr:nvPicPr>
        <xdr:cNvPr id="2" name="Picture 1">
          <a:extLst>
            <a:ext uri="{FF2B5EF4-FFF2-40B4-BE49-F238E27FC236}">
              <a16:creationId xmlns:a16="http://schemas.microsoft.com/office/drawing/2014/main" id="{457C775F-A760-4F0C-8AE9-044156564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4651" y="98612"/>
          <a:ext cx="486784" cy="2723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c.local\root\personal\jacob_gill_sdc_co_uk\Documents\Desktop\Hobson%20Suite\SDC%20Bill%20Hobson%20J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-%20proceeding%20tenders\Q13884%20Dept%20of%20Zoology%20B3%20and%20B8\Q13884%20Dept%20of%20Zoology%20BoQ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Sheet"/>
      <sheetName val="Summary"/>
      <sheetName val="Materials"/>
      <sheetName val="Subcontractors"/>
      <sheetName val="BQ Fly Sheet"/>
      <sheetName val="Trades"/>
      <sheetName val="Analysis by Codes"/>
      <sheetName val="Contract Sum Analysis"/>
      <sheetName val="Bill (1)"/>
      <sheetName val="Out put to Dashboard"/>
      <sheetName val="Lists"/>
      <sheetName val="CSA Summary"/>
      <sheetName val="CSA"/>
      <sheetName val="Dim Calcs"/>
      <sheetName val="Macros"/>
      <sheetName val="Sheet1"/>
    </sheetNames>
    <sheetDataSet>
      <sheetData sheetId="0">
        <row r="1">
          <cell r="B1" t="str">
            <v>Illumina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A5">
            <v>0</v>
          </cell>
          <cell r="B5" t="str">
            <v>uncoded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46250</v>
          </cell>
          <cell r="I5">
            <v>0</v>
          </cell>
          <cell r="J5">
            <v>0</v>
          </cell>
          <cell r="K5">
            <v>0</v>
          </cell>
          <cell r="O5">
            <v>0</v>
          </cell>
          <cell r="P5" t="str">
            <v>uncoded</v>
          </cell>
          <cell r="Q5">
            <v>0</v>
          </cell>
          <cell r="R5">
            <v>0</v>
          </cell>
        </row>
        <row r="6">
          <cell r="A6" t="str">
            <v>B12</v>
          </cell>
          <cell r="B6" t="str">
            <v>BWIC</v>
          </cell>
          <cell r="D6">
            <v>0</v>
          </cell>
          <cell r="E6">
            <v>0</v>
          </cell>
          <cell r="F6">
            <v>0</v>
          </cell>
          <cell r="G6">
            <v>12100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M6">
            <v>5</v>
          </cell>
          <cell r="O6" t="str">
            <v>Doors</v>
          </cell>
          <cell r="P6" t="str">
            <v>Doors</v>
          </cell>
          <cell r="Q6">
            <v>8962.98</v>
          </cell>
          <cell r="R6">
            <v>0</v>
          </cell>
          <cell r="T6">
            <v>6</v>
          </cell>
        </row>
        <row r="7">
          <cell r="A7" t="str">
            <v>C1</v>
          </cell>
          <cell r="B7" t="str">
            <v>Carpentry</v>
          </cell>
          <cell r="D7">
            <v>0</v>
          </cell>
          <cell r="E7">
            <v>0</v>
          </cell>
          <cell r="F7">
            <v>13147.18</v>
          </cell>
          <cell r="G7">
            <v>9169.8599999999915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M7">
            <v>5</v>
          </cell>
          <cell r="O7" t="str">
            <v>Iron</v>
          </cell>
          <cell r="P7" t="str">
            <v>Ironmongery</v>
          </cell>
          <cell r="Q7">
            <v>1558.0800000000002</v>
          </cell>
          <cell r="R7">
            <v>0</v>
          </cell>
          <cell r="T7">
            <v>6</v>
          </cell>
        </row>
        <row r="8">
          <cell r="A8" t="str">
            <v>C3</v>
          </cell>
          <cell r="B8" t="str">
            <v>Cladding - Metal</v>
          </cell>
          <cell r="D8">
            <v>0</v>
          </cell>
          <cell r="E8">
            <v>0</v>
          </cell>
          <cell r="F8">
            <v>0</v>
          </cell>
          <cell r="G8">
            <v>7900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M8">
            <v>5</v>
          </cell>
          <cell r="O8" t="str">
            <v>Timb</v>
          </cell>
          <cell r="P8" t="str">
            <v>Timber</v>
          </cell>
          <cell r="Q8">
            <v>2416.12</v>
          </cell>
          <cell r="R8">
            <v>0</v>
          </cell>
          <cell r="T8">
            <v>6</v>
          </cell>
        </row>
        <row r="9">
          <cell r="A9" t="str">
            <v>D1</v>
          </cell>
          <cell r="B9" t="str">
            <v>Demolition</v>
          </cell>
          <cell r="D9">
            <v>0</v>
          </cell>
          <cell r="E9">
            <v>0</v>
          </cell>
          <cell r="F9">
            <v>0</v>
          </cell>
          <cell r="G9">
            <v>14165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M9">
            <v>5</v>
          </cell>
          <cell r="O9" t="str">
            <v>Towel</v>
          </cell>
          <cell r="P9" t="str">
            <v>Paper towel dispenser</v>
          </cell>
          <cell r="Q9">
            <v>210</v>
          </cell>
          <cell r="R9">
            <v>0</v>
          </cell>
          <cell r="T9">
            <v>6</v>
          </cell>
        </row>
        <row r="10">
          <cell r="A10" t="str">
            <v>D3</v>
          </cell>
          <cell r="B10" t="str">
            <v>Ceilings &amp; Drylining</v>
          </cell>
          <cell r="D10">
            <v>0</v>
          </cell>
          <cell r="E10">
            <v>0</v>
          </cell>
          <cell r="F10">
            <v>0</v>
          </cell>
          <cell r="G10">
            <v>69598.159999999989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5</v>
          </cell>
          <cell r="O10" t="str">
            <v>z_code</v>
          </cell>
          <cell r="P10" t="str">
            <v>description</v>
          </cell>
          <cell r="Q10">
            <v>0</v>
          </cell>
          <cell r="R10">
            <v>0</v>
          </cell>
          <cell r="T10">
            <v>6</v>
          </cell>
        </row>
        <row r="11">
          <cell r="A11" t="str">
            <v>F12</v>
          </cell>
          <cell r="B11" t="str">
            <v>Flooring - Carpet &amp; Vinyl</v>
          </cell>
          <cell r="D11">
            <v>0</v>
          </cell>
          <cell r="E11">
            <v>0</v>
          </cell>
          <cell r="F11">
            <v>0</v>
          </cell>
          <cell r="G11">
            <v>16922.340000000004</v>
          </cell>
          <cell r="H11">
            <v>500</v>
          </cell>
          <cell r="I11">
            <v>0</v>
          </cell>
          <cell r="J11">
            <v>0</v>
          </cell>
          <cell r="K11">
            <v>0</v>
          </cell>
          <cell r="M11">
            <v>5</v>
          </cell>
          <cell r="O11" t="str">
            <v>z_code</v>
          </cell>
          <cell r="P11" t="str">
            <v>description</v>
          </cell>
          <cell r="Q11">
            <v>0</v>
          </cell>
          <cell r="R11">
            <v>0</v>
          </cell>
          <cell r="T11">
            <v>6</v>
          </cell>
        </row>
        <row r="12">
          <cell r="A12" t="str">
            <v>F17</v>
          </cell>
          <cell r="B12" t="str">
            <v>Flooring - Raised Access</v>
          </cell>
          <cell r="D12">
            <v>0</v>
          </cell>
          <cell r="E12">
            <v>0</v>
          </cell>
          <cell r="F12">
            <v>0</v>
          </cell>
          <cell r="G12">
            <v>450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5</v>
          </cell>
          <cell r="O12" t="str">
            <v>z_code</v>
          </cell>
          <cell r="P12" t="str">
            <v>description</v>
          </cell>
          <cell r="Q12">
            <v>0</v>
          </cell>
          <cell r="R12">
            <v>0</v>
          </cell>
          <cell r="T12">
            <v>6</v>
          </cell>
        </row>
        <row r="13">
          <cell r="A13" t="str">
            <v>L5</v>
          </cell>
          <cell r="B13" t="str">
            <v>Louvres/Vents/Grilles</v>
          </cell>
          <cell r="D13">
            <v>0</v>
          </cell>
          <cell r="E13">
            <v>0</v>
          </cell>
          <cell r="F13">
            <v>0</v>
          </cell>
          <cell r="G13">
            <v>2500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5</v>
          </cell>
          <cell r="O13" t="str">
            <v>z_code</v>
          </cell>
          <cell r="P13" t="str">
            <v>description</v>
          </cell>
          <cell r="Q13">
            <v>0</v>
          </cell>
          <cell r="R13">
            <v>0</v>
          </cell>
          <cell r="T13">
            <v>6</v>
          </cell>
        </row>
        <row r="14">
          <cell r="A14" t="str">
            <v>L7</v>
          </cell>
          <cell r="B14" t="str">
            <v>Laboratory Furniture</v>
          </cell>
          <cell r="D14">
            <v>0</v>
          </cell>
          <cell r="E14">
            <v>0</v>
          </cell>
          <cell r="F14">
            <v>0</v>
          </cell>
          <cell r="G14">
            <v>97299.87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5</v>
          </cell>
          <cell r="O14" t="str">
            <v>z_code</v>
          </cell>
          <cell r="P14" t="str">
            <v>description</v>
          </cell>
          <cell r="Q14">
            <v>0</v>
          </cell>
          <cell r="R14">
            <v>0</v>
          </cell>
          <cell r="T14">
            <v>6</v>
          </cell>
        </row>
        <row r="15">
          <cell r="A15" t="str">
            <v>M18</v>
          </cell>
          <cell r="B15" t="str">
            <v>Mechanical &amp; Electrical Installations</v>
          </cell>
          <cell r="D15">
            <v>0</v>
          </cell>
          <cell r="E15">
            <v>0</v>
          </cell>
          <cell r="F15">
            <v>0</v>
          </cell>
          <cell r="G15">
            <v>838062.10000000009</v>
          </cell>
          <cell r="H15">
            <v>231306.21</v>
          </cell>
          <cell r="I15">
            <v>0</v>
          </cell>
          <cell r="J15">
            <v>0</v>
          </cell>
          <cell r="K15">
            <v>0</v>
          </cell>
          <cell r="M15">
            <v>5</v>
          </cell>
          <cell r="O15" t="str">
            <v>z_code</v>
          </cell>
          <cell r="P15" t="str">
            <v>description</v>
          </cell>
          <cell r="Q15">
            <v>0</v>
          </cell>
          <cell r="R15">
            <v>0</v>
          </cell>
          <cell r="T15">
            <v>6</v>
          </cell>
        </row>
        <row r="16">
          <cell r="A16" t="str">
            <v>M24</v>
          </cell>
          <cell r="B16" t="str">
            <v>Mirrors</v>
          </cell>
          <cell r="D16">
            <v>0</v>
          </cell>
          <cell r="E16">
            <v>0</v>
          </cell>
          <cell r="F16">
            <v>0</v>
          </cell>
          <cell r="G16">
            <v>1239.8599999999999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M16">
            <v>5</v>
          </cell>
          <cell r="O16" t="str">
            <v>z_code</v>
          </cell>
          <cell r="P16" t="str">
            <v>description</v>
          </cell>
          <cell r="Q16">
            <v>0</v>
          </cell>
          <cell r="R16">
            <v>0</v>
          </cell>
          <cell r="T16">
            <v>6</v>
          </cell>
        </row>
        <row r="17">
          <cell r="A17" t="str">
            <v>P1</v>
          </cell>
          <cell r="B17" t="str">
            <v>Painting &amp; Decorating</v>
          </cell>
          <cell r="D17">
            <v>0</v>
          </cell>
          <cell r="E17">
            <v>0</v>
          </cell>
          <cell r="F17">
            <v>0</v>
          </cell>
          <cell r="G17">
            <v>5600.2199999999993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5</v>
          </cell>
          <cell r="O17" t="str">
            <v>z_code</v>
          </cell>
          <cell r="P17" t="str">
            <v>description</v>
          </cell>
          <cell r="Q17">
            <v>0</v>
          </cell>
          <cell r="R17">
            <v>0</v>
          </cell>
          <cell r="T17">
            <v>6</v>
          </cell>
        </row>
        <row r="18">
          <cell r="A18" t="str">
            <v>R18</v>
          </cell>
          <cell r="B18" t="str">
            <v>Roofing - Single Ply</v>
          </cell>
          <cell r="D18">
            <v>0</v>
          </cell>
          <cell r="E18">
            <v>0</v>
          </cell>
          <cell r="F18">
            <v>0</v>
          </cell>
          <cell r="G18">
            <v>1503.44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5</v>
          </cell>
          <cell r="O18" t="str">
            <v>z_code</v>
          </cell>
          <cell r="P18" t="str">
            <v>description</v>
          </cell>
          <cell r="Q18">
            <v>0</v>
          </cell>
          <cell r="R18">
            <v>0</v>
          </cell>
          <cell r="T18">
            <v>6</v>
          </cell>
        </row>
        <row r="19">
          <cell r="A19" t="str">
            <v>S15</v>
          </cell>
          <cell r="B19" t="str">
            <v>Signage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5</v>
          </cell>
          <cell r="O19" t="str">
            <v>z_code</v>
          </cell>
          <cell r="P19" t="str">
            <v>description</v>
          </cell>
          <cell r="Q19">
            <v>0</v>
          </cell>
          <cell r="R19">
            <v>0</v>
          </cell>
          <cell r="T19">
            <v>6</v>
          </cell>
        </row>
        <row r="20">
          <cell r="A20" t="str">
            <v>S17</v>
          </cell>
          <cell r="B20" t="str">
            <v>Window Film &amp; Manifestions</v>
          </cell>
          <cell r="D20">
            <v>0</v>
          </cell>
          <cell r="E20">
            <v>0</v>
          </cell>
          <cell r="F20">
            <v>0</v>
          </cell>
          <cell r="G20">
            <v>1646.5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5</v>
          </cell>
          <cell r="O20" t="str">
            <v>z_code</v>
          </cell>
          <cell r="P20" t="str">
            <v>description</v>
          </cell>
          <cell r="Q20">
            <v>0</v>
          </cell>
          <cell r="R20">
            <v>0</v>
          </cell>
          <cell r="T20">
            <v>6</v>
          </cell>
        </row>
        <row r="21">
          <cell r="A21" t="str">
            <v>S2</v>
          </cell>
          <cell r="B21" t="str">
            <v>Frame - Steel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5</v>
          </cell>
          <cell r="O21" t="str">
            <v>z_code</v>
          </cell>
          <cell r="P21" t="str">
            <v>description</v>
          </cell>
          <cell r="Q21">
            <v>0</v>
          </cell>
          <cell r="R21">
            <v>0</v>
          </cell>
          <cell r="T21">
            <v>6</v>
          </cell>
        </row>
        <row r="22">
          <cell r="A22" t="str">
            <v>S41</v>
          </cell>
          <cell r="B22" t="str">
            <v>Roofing - Mansafe Systems</v>
          </cell>
          <cell r="D22">
            <v>0</v>
          </cell>
          <cell r="E22">
            <v>0</v>
          </cell>
          <cell r="F22">
            <v>0</v>
          </cell>
          <cell r="G22">
            <v>11061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5</v>
          </cell>
          <cell r="O22" t="str">
            <v>z_code</v>
          </cell>
          <cell r="P22" t="str">
            <v>description</v>
          </cell>
          <cell r="Q22">
            <v>0</v>
          </cell>
          <cell r="R22">
            <v>0</v>
          </cell>
          <cell r="T22">
            <v>6</v>
          </cell>
        </row>
        <row r="23">
          <cell r="A23" t="str">
            <v>W1</v>
          </cell>
          <cell r="B23" t="str">
            <v>Blinds &amp; Curtains</v>
          </cell>
          <cell r="D23">
            <v>0</v>
          </cell>
          <cell r="E23">
            <v>0</v>
          </cell>
          <cell r="F23">
            <v>0</v>
          </cell>
          <cell r="G23">
            <v>6841.0300000000007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5</v>
          </cell>
          <cell r="O23" t="str">
            <v>z_code</v>
          </cell>
          <cell r="P23" t="str">
            <v>description</v>
          </cell>
          <cell r="Q23">
            <v>0</v>
          </cell>
          <cell r="R23">
            <v>0</v>
          </cell>
          <cell r="T23">
            <v>6</v>
          </cell>
        </row>
        <row r="24">
          <cell r="A24" t="str">
            <v>W23</v>
          </cell>
          <cell r="B24" t="str">
            <v>Wall Protection</v>
          </cell>
          <cell r="D24">
            <v>0</v>
          </cell>
          <cell r="E24">
            <v>0</v>
          </cell>
          <cell r="F24">
            <v>0</v>
          </cell>
          <cell r="G24">
            <v>9409.6999999999989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5</v>
          </cell>
          <cell r="O24" t="str">
            <v>z_code</v>
          </cell>
          <cell r="P24" t="str">
            <v>description</v>
          </cell>
          <cell r="Q24">
            <v>0</v>
          </cell>
          <cell r="R24">
            <v>0</v>
          </cell>
          <cell r="T24">
            <v>6</v>
          </cell>
        </row>
        <row r="25">
          <cell r="A25" t="str">
            <v>W9</v>
          </cell>
          <cell r="B25" t="str">
            <v>IPS/Cubicles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5</v>
          </cell>
          <cell r="O25" t="str">
            <v>z_code</v>
          </cell>
          <cell r="P25" t="str">
            <v>description</v>
          </cell>
          <cell r="Q25">
            <v>0</v>
          </cell>
          <cell r="R25">
            <v>0</v>
          </cell>
          <cell r="T25">
            <v>6</v>
          </cell>
        </row>
        <row r="26">
          <cell r="A26" t="str">
            <v>z_code</v>
          </cell>
          <cell r="B26" t="str">
            <v>z-description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5</v>
          </cell>
          <cell r="O26" t="str">
            <v>z_code</v>
          </cell>
          <cell r="P26" t="str">
            <v>description</v>
          </cell>
          <cell r="Q26">
            <v>0</v>
          </cell>
          <cell r="R26">
            <v>0</v>
          </cell>
          <cell r="T26">
            <v>6</v>
          </cell>
        </row>
        <row r="27">
          <cell r="A27" t="str">
            <v>z_code</v>
          </cell>
          <cell r="B27" t="str">
            <v>z-description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M27">
            <v>5</v>
          </cell>
          <cell r="O27" t="str">
            <v>z_code</v>
          </cell>
          <cell r="P27" t="str">
            <v>description</v>
          </cell>
          <cell r="Q27">
            <v>0</v>
          </cell>
          <cell r="R27">
            <v>0</v>
          </cell>
          <cell r="T27">
            <v>6</v>
          </cell>
        </row>
        <row r="28">
          <cell r="A28" t="str">
            <v>z_code</v>
          </cell>
          <cell r="B28" t="str">
            <v>z-description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5</v>
          </cell>
          <cell r="O28" t="str">
            <v>z_code</v>
          </cell>
          <cell r="P28" t="str">
            <v>description</v>
          </cell>
          <cell r="Q28">
            <v>0</v>
          </cell>
          <cell r="R28">
            <v>0</v>
          </cell>
          <cell r="T28">
            <v>6</v>
          </cell>
        </row>
        <row r="29">
          <cell r="A29" t="str">
            <v>z_code</v>
          </cell>
          <cell r="B29" t="str">
            <v>z-description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5</v>
          </cell>
          <cell r="O29" t="str">
            <v>z_code</v>
          </cell>
          <cell r="P29" t="str">
            <v>description</v>
          </cell>
          <cell r="Q29">
            <v>0</v>
          </cell>
          <cell r="R29">
            <v>0</v>
          </cell>
          <cell r="T29">
            <v>6</v>
          </cell>
        </row>
        <row r="30">
          <cell r="A30" t="str">
            <v>z_code</v>
          </cell>
          <cell r="B30" t="str">
            <v>z-description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5</v>
          </cell>
          <cell r="O30" t="str">
            <v>z_code</v>
          </cell>
          <cell r="P30" t="str">
            <v>description</v>
          </cell>
          <cell r="Q30">
            <v>0</v>
          </cell>
          <cell r="R30">
            <v>0</v>
          </cell>
          <cell r="T30">
            <v>6</v>
          </cell>
        </row>
        <row r="31">
          <cell r="A31" t="str">
            <v>z_code</v>
          </cell>
          <cell r="B31" t="str">
            <v>z-description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5</v>
          </cell>
          <cell r="O31" t="str">
            <v>z_code</v>
          </cell>
          <cell r="P31" t="str">
            <v>description</v>
          </cell>
          <cell r="Q31">
            <v>0</v>
          </cell>
          <cell r="R31">
            <v>0</v>
          </cell>
          <cell r="T31">
            <v>6</v>
          </cell>
        </row>
        <row r="32">
          <cell r="A32" t="str">
            <v>z_code</v>
          </cell>
          <cell r="B32" t="str">
            <v>z-description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5</v>
          </cell>
          <cell r="O32" t="str">
            <v>z_code</v>
          </cell>
          <cell r="P32" t="str">
            <v>description</v>
          </cell>
          <cell r="Q32">
            <v>0</v>
          </cell>
          <cell r="R32">
            <v>0</v>
          </cell>
          <cell r="T32">
            <v>6</v>
          </cell>
        </row>
        <row r="33">
          <cell r="A33" t="str">
            <v>z_code</v>
          </cell>
          <cell r="B33" t="str">
            <v>z-description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5</v>
          </cell>
          <cell r="O33" t="str">
            <v>z_code</v>
          </cell>
          <cell r="P33" t="str">
            <v>description</v>
          </cell>
          <cell r="Q33">
            <v>0</v>
          </cell>
          <cell r="R33">
            <v>0</v>
          </cell>
          <cell r="T33">
            <v>6</v>
          </cell>
        </row>
        <row r="34">
          <cell r="A34" t="str">
            <v>z_code</v>
          </cell>
          <cell r="B34" t="str">
            <v>z-description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M34">
            <v>5</v>
          </cell>
          <cell r="O34" t="str">
            <v>z_code</v>
          </cell>
          <cell r="P34" t="str">
            <v>description</v>
          </cell>
          <cell r="Q34">
            <v>0</v>
          </cell>
          <cell r="R34">
            <v>0</v>
          </cell>
          <cell r="T34">
            <v>6</v>
          </cell>
        </row>
      </sheetData>
      <sheetData sheetId="7">
        <row r="5">
          <cell r="A5" t="str">
            <v>description</v>
          </cell>
        </row>
        <row r="6">
          <cell r="A6" t="str">
            <v>description</v>
          </cell>
        </row>
        <row r="7">
          <cell r="A7" t="str">
            <v>description</v>
          </cell>
        </row>
        <row r="8">
          <cell r="A8" t="str">
            <v>description</v>
          </cell>
        </row>
        <row r="9">
          <cell r="A9">
            <v>2.0099999999999998</v>
          </cell>
        </row>
        <row r="10">
          <cell r="A10">
            <v>2.02</v>
          </cell>
        </row>
        <row r="11">
          <cell r="A11">
            <v>2.0299999999999998</v>
          </cell>
        </row>
        <row r="12">
          <cell r="A12">
            <v>2.04</v>
          </cell>
        </row>
        <row r="13">
          <cell r="A13">
            <v>2.0499999999999998</v>
          </cell>
        </row>
        <row r="14">
          <cell r="A14">
            <v>2.06</v>
          </cell>
        </row>
        <row r="15">
          <cell r="A15">
            <v>2.0699999999999998</v>
          </cell>
        </row>
        <row r="16">
          <cell r="A16">
            <v>2.08</v>
          </cell>
        </row>
        <row r="17">
          <cell r="A17">
            <v>2.09</v>
          </cell>
        </row>
        <row r="18">
          <cell r="A18">
            <v>2.1</v>
          </cell>
        </row>
        <row r="19">
          <cell r="A19">
            <v>2.11</v>
          </cell>
        </row>
        <row r="20">
          <cell r="A20">
            <v>2.12</v>
          </cell>
        </row>
        <row r="21">
          <cell r="A21">
            <v>2.13</v>
          </cell>
        </row>
        <row r="22">
          <cell r="A22">
            <v>2.14</v>
          </cell>
        </row>
        <row r="23">
          <cell r="A23">
            <v>2.15</v>
          </cell>
        </row>
        <row r="24">
          <cell r="A24">
            <v>2.16</v>
          </cell>
        </row>
        <row r="25">
          <cell r="A25">
            <v>2.17</v>
          </cell>
        </row>
        <row r="26">
          <cell r="A26">
            <v>2.1800000000000002</v>
          </cell>
        </row>
        <row r="27">
          <cell r="A27">
            <v>2.19</v>
          </cell>
        </row>
        <row r="28">
          <cell r="A28">
            <v>2.2000000000000002</v>
          </cell>
        </row>
        <row r="29">
          <cell r="A29">
            <v>2.21</v>
          </cell>
        </row>
        <row r="30">
          <cell r="A30">
            <v>2.2200000000000002</v>
          </cell>
        </row>
        <row r="31">
          <cell r="A31">
            <v>2.23</v>
          </cell>
        </row>
        <row r="32">
          <cell r="A32">
            <v>2.2400000000000002</v>
          </cell>
        </row>
        <row r="33">
          <cell r="A33">
            <v>2.2500000000000102</v>
          </cell>
        </row>
        <row r="34">
          <cell r="A34">
            <v>2.26000000000001</v>
          </cell>
        </row>
        <row r="35">
          <cell r="A35">
            <v>2.2700000000000098</v>
          </cell>
        </row>
        <row r="36">
          <cell r="A36">
            <v>2.28000000000001</v>
          </cell>
        </row>
        <row r="37">
          <cell r="A37">
            <v>2.2900000000000098</v>
          </cell>
        </row>
        <row r="38">
          <cell r="A38">
            <v>2.30000000000001</v>
          </cell>
        </row>
        <row r="39">
          <cell r="A39">
            <v>2.3100000000000098</v>
          </cell>
        </row>
        <row r="40">
          <cell r="A40">
            <v>2.3200000000000101</v>
          </cell>
        </row>
        <row r="41">
          <cell r="A41">
            <v>2.3300000000000098</v>
          </cell>
        </row>
        <row r="42">
          <cell r="A42">
            <v>2.3400000000000101</v>
          </cell>
        </row>
        <row r="43">
          <cell r="A43">
            <v>2.3500000000000099</v>
          </cell>
        </row>
        <row r="44">
          <cell r="A44">
            <v>2.3600000000000101</v>
          </cell>
        </row>
        <row r="45">
          <cell r="A45" t="str">
            <v>description</v>
          </cell>
        </row>
        <row r="46">
          <cell r="A46" t="str">
            <v>description</v>
          </cell>
        </row>
        <row r="47">
          <cell r="A47">
            <v>2.37</v>
          </cell>
        </row>
        <row r="48">
          <cell r="A48">
            <v>2.38</v>
          </cell>
        </row>
        <row r="49">
          <cell r="A49">
            <v>2.39</v>
          </cell>
        </row>
        <row r="50">
          <cell r="A50">
            <v>2.4</v>
          </cell>
        </row>
        <row r="51">
          <cell r="A51">
            <v>2.41</v>
          </cell>
        </row>
        <row r="52">
          <cell r="A52">
            <v>2.42</v>
          </cell>
        </row>
        <row r="53">
          <cell r="A53">
            <v>2.4300000000000002</v>
          </cell>
        </row>
        <row r="54">
          <cell r="A54">
            <v>2.44</v>
          </cell>
        </row>
        <row r="55">
          <cell r="A55">
            <v>2.4500000000000002</v>
          </cell>
        </row>
        <row r="56">
          <cell r="A56">
            <v>2.46</v>
          </cell>
        </row>
        <row r="57">
          <cell r="A57">
            <v>2.4700000000000002</v>
          </cell>
        </row>
        <row r="58">
          <cell r="A58">
            <v>2.48</v>
          </cell>
        </row>
        <row r="59">
          <cell r="A59">
            <v>2.4900000000000002</v>
          </cell>
        </row>
        <row r="60">
          <cell r="A60">
            <v>2.5</v>
          </cell>
        </row>
        <row r="61">
          <cell r="A61">
            <v>2.5099999999999998</v>
          </cell>
        </row>
        <row r="62">
          <cell r="A62">
            <v>2.52</v>
          </cell>
        </row>
        <row r="63">
          <cell r="A63" t="str">
            <v>2.52a</v>
          </cell>
        </row>
        <row r="64">
          <cell r="A64" t="str">
            <v>2.52b</v>
          </cell>
        </row>
        <row r="65">
          <cell r="A65">
            <v>2.5299999999999998</v>
          </cell>
        </row>
        <row r="66">
          <cell r="A66">
            <v>2.54</v>
          </cell>
        </row>
        <row r="67">
          <cell r="A67">
            <v>2.5499999999999998</v>
          </cell>
        </row>
        <row r="68">
          <cell r="A68">
            <v>2.56</v>
          </cell>
        </row>
        <row r="69">
          <cell r="A69">
            <v>2.57</v>
          </cell>
        </row>
        <row r="70">
          <cell r="A70">
            <v>2.58</v>
          </cell>
        </row>
        <row r="71">
          <cell r="A71">
            <v>2.5899999999999901</v>
          </cell>
        </row>
        <row r="72">
          <cell r="A72" t="str">
            <v>A</v>
          </cell>
        </row>
        <row r="73">
          <cell r="A73" t="str">
            <v>description</v>
          </cell>
        </row>
        <row r="74">
          <cell r="A74" t="str">
            <v>description</v>
          </cell>
        </row>
        <row r="75">
          <cell r="A75">
            <v>2.6</v>
          </cell>
        </row>
        <row r="76">
          <cell r="A76">
            <v>2.61</v>
          </cell>
        </row>
        <row r="77">
          <cell r="A77" t="str">
            <v>description</v>
          </cell>
        </row>
        <row r="78">
          <cell r="A78" t="str">
            <v>description</v>
          </cell>
        </row>
        <row r="79">
          <cell r="A79" t="str">
            <v>description</v>
          </cell>
        </row>
        <row r="80">
          <cell r="A80" t="str">
            <v>description</v>
          </cell>
        </row>
        <row r="81">
          <cell r="A81" t="str">
            <v>description</v>
          </cell>
        </row>
        <row r="82">
          <cell r="A82">
            <v>2.62</v>
          </cell>
        </row>
        <row r="83">
          <cell r="A83">
            <v>2.63</v>
          </cell>
        </row>
        <row r="84">
          <cell r="A84">
            <v>2.64</v>
          </cell>
        </row>
        <row r="85">
          <cell r="A85">
            <v>2.65</v>
          </cell>
        </row>
        <row r="86">
          <cell r="A86">
            <v>2.66</v>
          </cell>
        </row>
        <row r="87">
          <cell r="A87">
            <v>2.67</v>
          </cell>
        </row>
        <row r="88">
          <cell r="A88">
            <v>2.68</v>
          </cell>
        </row>
        <row r="89">
          <cell r="A89">
            <v>2.69</v>
          </cell>
        </row>
        <row r="90">
          <cell r="A90">
            <v>2.7</v>
          </cell>
        </row>
        <row r="91">
          <cell r="A91">
            <v>2.71</v>
          </cell>
        </row>
        <row r="92">
          <cell r="A92">
            <v>2.72</v>
          </cell>
        </row>
        <row r="93">
          <cell r="A93">
            <v>2.73</v>
          </cell>
        </row>
        <row r="94">
          <cell r="A94">
            <v>2.74</v>
          </cell>
        </row>
        <row r="95">
          <cell r="A95">
            <v>2.75</v>
          </cell>
        </row>
        <row r="96">
          <cell r="A96">
            <v>2.76</v>
          </cell>
        </row>
        <row r="97">
          <cell r="A97">
            <v>2.77</v>
          </cell>
        </row>
        <row r="98">
          <cell r="A98">
            <v>2.78</v>
          </cell>
        </row>
        <row r="99">
          <cell r="A99">
            <v>2.79</v>
          </cell>
        </row>
        <row r="100">
          <cell r="A100">
            <v>2.8</v>
          </cell>
        </row>
        <row r="101">
          <cell r="A101" t="str">
            <v>2.80a</v>
          </cell>
        </row>
        <row r="102">
          <cell r="A102" t="str">
            <v>2.80b</v>
          </cell>
        </row>
        <row r="103">
          <cell r="A103" t="str">
            <v>description</v>
          </cell>
        </row>
        <row r="104">
          <cell r="A104" t="str">
            <v>description</v>
          </cell>
        </row>
        <row r="105">
          <cell r="A105">
            <v>2.81</v>
          </cell>
        </row>
        <row r="106">
          <cell r="A106">
            <v>2.82</v>
          </cell>
        </row>
        <row r="107">
          <cell r="A107" t="str">
            <v>description</v>
          </cell>
        </row>
        <row r="108">
          <cell r="A108" t="str">
            <v>description</v>
          </cell>
        </row>
        <row r="109">
          <cell r="A109">
            <v>2.83</v>
          </cell>
        </row>
        <row r="110">
          <cell r="A110">
            <v>2.84</v>
          </cell>
        </row>
        <row r="111">
          <cell r="A111">
            <v>2.85</v>
          </cell>
        </row>
        <row r="112">
          <cell r="A112">
            <v>2.86</v>
          </cell>
        </row>
        <row r="113">
          <cell r="A113" t="str">
            <v>description</v>
          </cell>
        </row>
        <row r="114">
          <cell r="A114" t="str">
            <v>description</v>
          </cell>
        </row>
        <row r="115">
          <cell r="A115" t="str">
            <v>P2</v>
          </cell>
        </row>
        <row r="116">
          <cell r="A116" t="str">
            <v>P3</v>
          </cell>
        </row>
        <row r="117">
          <cell r="A117" t="str">
            <v>P4</v>
          </cell>
        </row>
        <row r="118">
          <cell r="A118" t="str">
            <v>P5</v>
          </cell>
        </row>
        <row r="119">
          <cell r="A119" t="str">
            <v>P6</v>
          </cell>
        </row>
        <row r="120">
          <cell r="A120" t="str">
            <v>P1</v>
          </cell>
        </row>
        <row r="121">
          <cell r="A121" t="str">
            <v>P8</v>
          </cell>
        </row>
        <row r="122">
          <cell r="A122" t="str">
            <v>description</v>
          </cell>
        </row>
        <row r="123">
          <cell r="A123" t="str">
            <v>P9</v>
          </cell>
        </row>
        <row r="124">
          <cell r="A124" t="str">
            <v>P10</v>
          </cell>
        </row>
        <row r="125">
          <cell r="A125" t="str">
            <v>P11</v>
          </cell>
        </row>
        <row r="126">
          <cell r="A126" t="str">
            <v>P12</v>
          </cell>
        </row>
        <row r="127">
          <cell r="A127" t="str">
            <v>description</v>
          </cell>
        </row>
        <row r="128">
          <cell r="A128" t="str">
            <v>P13</v>
          </cell>
        </row>
        <row r="129">
          <cell r="A129" t="str">
            <v>P14</v>
          </cell>
        </row>
        <row r="130">
          <cell r="A130" t="str">
            <v>P15</v>
          </cell>
        </row>
        <row r="131">
          <cell r="A131" t="str">
            <v>P16</v>
          </cell>
        </row>
        <row r="132">
          <cell r="A132" t="str">
            <v>P17</v>
          </cell>
        </row>
        <row r="133">
          <cell r="A133" t="str">
            <v>description</v>
          </cell>
        </row>
        <row r="134">
          <cell r="A134" t="str">
            <v>P18</v>
          </cell>
        </row>
        <row r="135">
          <cell r="A135" t="str">
            <v>P19</v>
          </cell>
        </row>
        <row r="136">
          <cell r="A136" t="str">
            <v>P20</v>
          </cell>
        </row>
        <row r="137">
          <cell r="A137" t="str">
            <v>P21</v>
          </cell>
        </row>
        <row r="138">
          <cell r="A138" t="str">
            <v>description</v>
          </cell>
        </row>
        <row r="139">
          <cell r="A139" t="str">
            <v>description</v>
          </cell>
        </row>
      </sheetData>
      <sheetData sheetId="8" refreshError="1"/>
      <sheetData sheetId="9" refreshError="1"/>
      <sheetData sheetId="10">
        <row r="3">
          <cell r="A3" t="str">
            <v>m</v>
          </cell>
          <cell r="B3" t="str">
            <v>incl.</v>
          </cell>
        </row>
        <row r="4">
          <cell r="B4" t="str">
            <v>excl.</v>
          </cell>
        </row>
        <row r="5">
          <cell r="B5" t="str">
            <v>prelims</v>
          </cell>
        </row>
        <row r="6">
          <cell r="B6" t="str">
            <v>n/a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Sheet"/>
      <sheetName val="Summary"/>
      <sheetName val="Materials"/>
      <sheetName val="Subcontractors"/>
      <sheetName val="BQ Fly Sheet"/>
      <sheetName val="Analysis by Codes"/>
      <sheetName val="Lists"/>
      <sheetName val="Bill (1)"/>
      <sheetName val="Sheet1"/>
      <sheetName val="Contract Sum Analysis"/>
      <sheetName val="Carpentry"/>
      <sheetName val="Demolition"/>
      <sheetName val="Doors"/>
      <sheetName val="Dry Lining"/>
      <sheetName val="Electrical"/>
      <sheetName val="Flooring"/>
      <sheetName val="Fire Protection"/>
      <sheetName val="Ironmongery"/>
      <sheetName val="Louvres"/>
      <sheetName val="Lab Furniture"/>
      <sheetName val="Mechanical"/>
      <sheetName val="Painting"/>
      <sheetName val="Shelving"/>
      <sheetName val="Window Film"/>
      <sheetName val="Dim Calcs"/>
      <sheetName val="Macros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m</v>
          </cell>
        </row>
        <row r="4">
          <cell r="A4" t="str">
            <v>m²</v>
          </cell>
        </row>
        <row r="5">
          <cell r="A5" t="str">
            <v>m³</v>
          </cell>
        </row>
        <row r="6">
          <cell r="A6" t="str">
            <v>Item</v>
          </cell>
        </row>
        <row r="7">
          <cell r="A7" t="str">
            <v>Nr</v>
          </cell>
        </row>
        <row r="8">
          <cell r="A8" t="str">
            <v>Pair</v>
          </cell>
        </row>
        <row r="9">
          <cell r="A9" t="str">
            <v>t</v>
          </cell>
        </row>
        <row r="10">
          <cell r="A10" t="str">
            <v>kg</v>
          </cell>
        </row>
        <row r="11">
          <cell r="A11" t="str">
            <v>hrs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1D1C-77C9-44F0-B927-45A7C4B2AB60}">
  <sheetPr>
    <pageSetUpPr fitToPage="1"/>
  </sheetPr>
  <dimension ref="A1:H50"/>
  <sheetViews>
    <sheetView tabSelected="1" zoomScale="85" zoomScaleNormal="85" workbookViewId="0">
      <selection activeCell="D17" sqref="D17"/>
    </sheetView>
  </sheetViews>
  <sheetFormatPr defaultRowHeight="12.75" x14ac:dyDescent="0.25"/>
  <cols>
    <col min="1" max="1" width="6.42578125" style="1" customWidth="1"/>
    <col min="2" max="2" width="62.140625" style="3" customWidth="1"/>
    <col min="3" max="3" width="9.140625" style="2" customWidth="1"/>
    <col min="4" max="4" width="9.5703125" style="2" customWidth="1"/>
    <col min="5" max="5" width="1.7109375" style="1" customWidth="1"/>
    <col min="6" max="6" width="10.85546875" style="1" customWidth="1"/>
    <col min="7" max="7" width="12.85546875" style="1" customWidth="1"/>
    <col min="8" max="8" width="1.7109375" style="1" customWidth="1"/>
    <col min="9" max="81" width="8.85546875" style="1"/>
    <col min="82" max="82" width="2" style="1" customWidth="1"/>
    <col min="83" max="83" width="6.42578125" style="1" customWidth="1"/>
    <col min="84" max="84" width="55.7109375" style="1" customWidth="1"/>
    <col min="85" max="86" width="7.5703125" style="1" customWidth="1"/>
    <col min="87" max="87" width="17.85546875" style="1" customWidth="1"/>
    <col min="88" max="88" width="12.140625" style="1" customWidth="1"/>
    <col min="89" max="89" width="2.85546875" style="1" customWidth="1"/>
    <col min="90" max="119" width="10.28515625" style="1" customWidth="1"/>
    <col min="120" max="337" width="8.85546875" style="1"/>
    <col min="338" max="338" width="2" style="1" customWidth="1"/>
    <col min="339" max="339" width="6.42578125" style="1" customWidth="1"/>
    <col min="340" max="340" width="55.7109375" style="1" customWidth="1"/>
    <col min="341" max="342" width="7.5703125" style="1" customWidth="1"/>
    <col min="343" max="343" width="17.85546875" style="1" customWidth="1"/>
    <col min="344" max="344" width="12.140625" style="1" customWidth="1"/>
    <col min="345" max="345" width="2.85546875" style="1" customWidth="1"/>
    <col min="346" max="375" width="10.28515625" style="1" customWidth="1"/>
    <col min="376" max="593" width="8.85546875" style="1"/>
    <col min="594" max="594" width="2" style="1" customWidth="1"/>
    <col min="595" max="595" width="6.42578125" style="1" customWidth="1"/>
    <col min="596" max="596" width="55.7109375" style="1" customWidth="1"/>
    <col min="597" max="598" width="7.5703125" style="1" customWidth="1"/>
    <col min="599" max="599" width="17.85546875" style="1" customWidth="1"/>
    <col min="600" max="600" width="12.140625" style="1" customWidth="1"/>
    <col min="601" max="601" width="2.85546875" style="1" customWidth="1"/>
    <col min="602" max="631" width="10.28515625" style="1" customWidth="1"/>
    <col min="632" max="849" width="8.85546875" style="1"/>
    <col min="850" max="850" width="2" style="1" customWidth="1"/>
    <col min="851" max="851" width="6.42578125" style="1" customWidth="1"/>
    <col min="852" max="852" width="55.7109375" style="1" customWidth="1"/>
    <col min="853" max="854" width="7.5703125" style="1" customWidth="1"/>
    <col min="855" max="855" width="17.85546875" style="1" customWidth="1"/>
    <col min="856" max="856" width="12.140625" style="1" customWidth="1"/>
    <col min="857" max="857" width="2.85546875" style="1" customWidth="1"/>
    <col min="858" max="887" width="10.28515625" style="1" customWidth="1"/>
    <col min="888" max="1105" width="8.85546875" style="1"/>
    <col min="1106" max="1106" width="2" style="1" customWidth="1"/>
    <col min="1107" max="1107" width="6.42578125" style="1" customWidth="1"/>
    <col min="1108" max="1108" width="55.7109375" style="1" customWidth="1"/>
    <col min="1109" max="1110" width="7.5703125" style="1" customWidth="1"/>
    <col min="1111" max="1111" width="17.85546875" style="1" customWidth="1"/>
    <col min="1112" max="1112" width="12.140625" style="1" customWidth="1"/>
    <col min="1113" max="1113" width="2.85546875" style="1" customWidth="1"/>
    <col min="1114" max="1143" width="10.28515625" style="1" customWidth="1"/>
    <col min="1144" max="1361" width="8.85546875" style="1"/>
    <col min="1362" max="1362" width="2" style="1" customWidth="1"/>
    <col min="1363" max="1363" width="6.42578125" style="1" customWidth="1"/>
    <col min="1364" max="1364" width="55.7109375" style="1" customWidth="1"/>
    <col min="1365" max="1366" width="7.5703125" style="1" customWidth="1"/>
    <col min="1367" max="1367" width="17.85546875" style="1" customWidth="1"/>
    <col min="1368" max="1368" width="12.140625" style="1" customWidth="1"/>
    <col min="1369" max="1369" width="2.85546875" style="1" customWidth="1"/>
    <col min="1370" max="1399" width="10.28515625" style="1" customWidth="1"/>
    <col min="1400" max="1617" width="8.85546875" style="1"/>
    <col min="1618" max="1618" width="2" style="1" customWidth="1"/>
    <col min="1619" max="1619" width="6.42578125" style="1" customWidth="1"/>
    <col min="1620" max="1620" width="55.7109375" style="1" customWidth="1"/>
    <col min="1621" max="1622" width="7.5703125" style="1" customWidth="1"/>
    <col min="1623" max="1623" width="17.85546875" style="1" customWidth="1"/>
    <col min="1624" max="1624" width="12.140625" style="1" customWidth="1"/>
    <col min="1625" max="1625" width="2.85546875" style="1" customWidth="1"/>
    <col min="1626" max="1655" width="10.28515625" style="1" customWidth="1"/>
    <col min="1656" max="1873" width="8.85546875" style="1"/>
    <col min="1874" max="1874" width="2" style="1" customWidth="1"/>
    <col min="1875" max="1875" width="6.42578125" style="1" customWidth="1"/>
    <col min="1876" max="1876" width="55.7109375" style="1" customWidth="1"/>
    <col min="1877" max="1878" width="7.5703125" style="1" customWidth="1"/>
    <col min="1879" max="1879" width="17.85546875" style="1" customWidth="1"/>
    <col min="1880" max="1880" width="12.140625" style="1" customWidth="1"/>
    <col min="1881" max="1881" width="2.85546875" style="1" customWidth="1"/>
    <col min="1882" max="1911" width="10.28515625" style="1" customWidth="1"/>
    <col min="1912" max="2129" width="8.85546875" style="1"/>
    <col min="2130" max="2130" width="2" style="1" customWidth="1"/>
    <col min="2131" max="2131" width="6.42578125" style="1" customWidth="1"/>
    <col min="2132" max="2132" width="55.7109375" style="1" customWidth="1"/>
    <col min="2133" max="2134" width="7.5703125" style="1" customWidth="1"/>
    <col min="2135" max="2135" width="17.85546875" style="1" customWidth="1"/>
    <col min="2136" max="2136" width="12.140625" style="1" customWidth="1"/>
    <col min="2137" max="2137" width="2.85546875" style="1" customWidth="1"/>
    <col min="2138" max="2167" width="10.28515625" style="1" customWidth="1"/>
    <col min="2168" max="2385" width="8.85546875" style="1"/>
    <col min="2386" max="2386" width="2" style="1" customWidth="1"/>
    <col min="2387" max="2387" width="6.42578125" style="1" customWidth="1"/>
    <col min="2388" max="2388" width="55.7109375" style="1" customWidth="1"/>
    <col min="2389" max="2390" width="7.5703125" style="1" customWidth="1"/>
    <col min="2391" max="2391" width="17.85546875" style="1" customWidth="1"/>
    <col min="2392" max="2392" width="12.140625" style="1" customWidth="1"/>
    <col min="2393" max="2393" width="2.85546875" style="1" customWidth="1"/>
    <col min="2394" max="2423" width="10.28515625" style="1" customWidth="1"/>
    <col min="2424" max="2641" width="8.85546875" style="1"/>
    <col min="2642" max="2642" width="2" style="1" customWidth="1"/>
    <col min="2643" max="2643" width="6.42578125" style="1" customWidth="1"/>
    <col min="2644" max="2644" width="55.7109375" style="1" customWidth="1"/>
    <col min="2645" max="2646" width="7.5703125" style="1" customWidth="1"/>
    <col min="2647" max="2647" width="17.85546875" style="1" customWidth="1"/>
    <col min="2648" max="2648" width="12.140625" style="1" customWidth="1"/>
    <col min="2649" max="2649" width="2.85546875" style="1" customWidth="1"/>
    <col min="2650" max="2679" width="10.28515625" style="1" customWidth="1"/>
    <col min="2680" max="2897" width="8.85546875" style="1"/>
    <col min="2898" max="2898" width="2" style="1" customWidth="1"/>
    <col min="2899" max="2899" width="6.42578125" style="1" customWidth="1"/>
    <col min="2900" max="2900" width="55.7109375" style="1" customWidth="1"/>
    <col min="2901" max="2902" width="7.5703125" style="1" customWidth="1"/>
    <col min="2903" max="2903" width="17.85546875" style="1" customWidth="1"/>
    <col min="2904" max="2904" width="12.140625" style="1" customWidth="1"/>
    <col min="2905" max="2905" width="2.85546875" style="1" customWidth="1"/>
    <col min="2906" max="2935" width="10.28515625" style="1" customWidth="1"/>
    <col min="2936" max="3153" width="8.85546875" style="1"/>
    <col min="3154" max="3154" width="2" style="1" customWidth="1"/>
    <col min="3155" max="3155" width="6.42578125" style="1" customWidth="1"/>
    <col min="3156" max="3156" width="55.7109375" style="1" customWidth="1"/>
    <col min="3157" max="3158" width="7.5703125" style="1" customWidth="1"/>
    <col min="3159" max="3159" width="17.85546875" style="1" customWidth="1"/>
    <col min="3160" max="3160" width="12.140625" style="1" customWidth="1"/>
    <col min="3161" max="3161" width="2.85546875" style="1" customWidth="1"/>
    <col min="3162" max="3191" width="10.28515625" style="1" customWidth="1"/>
    <col min="3192" max="3409" width="8.85546875" style="1"/>
    <col min="3410" max="3410" width="2" style="1" customWidth="1"/>
    <col min="3411" max="3411" width="6.42578125" style="1" customWidth="1"/>
    <col min="3412" max="3412" width="55.7109375" style="1" customWidth="1"/>
    <col min="3413" max="3414" width="7.5703125" style="1" customWidth="1"/>
    <col min="3415" max="3415" width="17.85546875" style="1" customWidth="1"/>
    <col min="3416" max="3416" width="12.140625" style="1" customWidth="1"/>
    <col min="3417" max="3417" width="2.85546875" style="1" customWidth="1"/>
    <col min="3418" max="3447" width="10.28515625" style="1" customWidth="1"/>
    <col min="3448" max="3665" width="8.85546875" style="1"/>
    <col min="3666" max="3666" width="2" style="1" customWidth="1"/>
    <col min="3667" max="3667" width="6.42578125" style="1" customWidth="1"/>
    <col min="3668" max="3668" width="55.7109375" style="1" customWidth="1"/>
    <col min="3669" max="3670" width="7.5703125" style="1" customWidth="1"/>
    <col min="3671" max="3671" width="17.85546875" style="1" customWidth="1"/>
    <col min="3672" max="3672" width="12.140625" style="1" customWidth="1"/>
    <col min="3673" max="3673" width="2.85546875" style="1" customWidth="1"/>
    <col min="3674" max="3703" width="10.28515625" style="1" customWidth="1"/>
    <col min="3704" max="3921" width="8.85546875" style="1"/>
    <col min="3922" max="3922" width="2" style="1" customWidth="1"/>
    <col min="3923" max="3923" width="6.42578125" style="1" customWidth="1"/>
    <col min="3924" max="3924" width="55.7109375" style="1" customWidth="1"/>
    <col min="3925" max="3926" width="7.5703125" style="1" customWidth="1"/>
    <col min="3927" max="3927" width="17.85546875" style="1" customWidth="1"/>
    <col min="3928" max="3928" width="12.140625" style="1" customWidth="1"/>
    <col min="3929" max="3929" width="2.85546875" style="1" customWidth="1"/>
    <col min="3930" max="3959" width="10.28515625" style="1" customWidth="1"/>
    <col min="3960" max="4177" width="8.85546875" style="1"/>
    <col min="4178" max="4178" width="2" style="1" customWidth="1"/>
    <col min="4179" max="4179" width="6.42578125" style="1" customWidth="1"/>
    <col min="4180" max="4180" width="55.7109375" style="1" customWidth="1"/>
    <col min="4181" max="4182" width="7.5703125" style="1" customWidth="1"/>
    <col min="4183" max="4183" width="17.85546875" style="1" customWidth="1"/>
    <col min="4184" max="4184" width="12.140625" style="1" customWidth="1"/>
    <col min="4185" max="4185" width="2.85546875" style="1" customWidth="1"/>
    <col min="4186" max="4215" width="10.28515625" style="1" customWidth="1"/>
    <col min="4216" max="4433" width="8.85546875" style="1"/>
    <col min="4434" max="4434" width="2" style="1" customWidth="1"/>
    <col min="4435" max="4435" width="6.42578125" style="1" customWidth="1"/>
    <col min="4436" max="4436" width="55.7109375" style="1" customWidth="1"/>
    <col min="4437" max="4438" width="7.5703125" style="1" customWidth="1"/>
    <col min="4439" max="4439" width="17.85546875" style="1" customWidth="1"/>
    <col min="4440" max="4440" width="12.140625" style="1" customWidth="1"/>
    <col min="4441" max="4441" width="2.85546875" style="1" customWidth="1"/>
    <col min="4442" max="4471" width="10.28515625" style="1" customWidth="1"/>
    <col min="4472" max="4689" width="8.85546875" style="1"/>
    <col min="4690" max="4690" width="2" style="1" customWidth="1"/>
    <col min="4691" max="4691" width="6.42578125" style="1" customWidth="1"/>
    <col min="4692" max="4692" width="55.7109375" style="1" customWidth="1"/>
    <col min="4693" max="4694" width="7.5703125" style="1" customWidth="1"/>
    <col min="4695" max="4695" width="17.85546875" style="1" customWidth="1"/>
    <col min="4696" max="4696" width="12.140625" style="1" customWidth="1"/>
    <col min="4697" max="4697" width="2.85546875" style="1" customWidth="1"/>
    <col min="4698" max="4727" width="10.28515625" style="1" customWidth="1"/>
    <col min="4728" max="4945" width="8.85546875" style="1"/>
    <col min="4946" max="4946" width="2" style="1" customWidth="1"/>
    <col min="4947" max="4947" width="6.42578125" style="1" customWidth="1"/>
    <col min="4948" max="4948" width="55.7109375" style="1" customWidth="1"/>
    <col min="4949" max="4950" width="7.5703125" style="1" customWidth="1"/>
    <col min="4951" max="4951" width="17.85546875" style="1" customWidth="1"/>
    <col min="4952" max="4952" width="12.140625" style="1" customWidth="1"/>
    <col min="4953" max="4953" width="2.85546875" style="1" customWidth="1"/>
    <col min="4954" max="4983" width="10.28515625" style="1" customWidth="1"/>
    <col min="4984" max="5201" width="8.85546875" style="1"/>
    <col min="5202" max="5202" width="2" style="1" customWidth="1"/>
    <col min="5203" max="5203" width="6.42578125" style="1" customWidth="1"/>
    <col min="5204" max="5204" width="55.7109375" style="1" customWidth="1"/>
    <col min="5205" max="5206" width="7.5703125" style="1" customWidth="1"/>
    <col min="5207" max="5207" width="17.85546875" style="1" customWidth="1"/>
    <col min="5208" max="5208" width="12.140625" style="1" customWidth="1"/>
    <col min="5209" max="5209" width="2.85546875" style="1" customWidth="1"/>
    <col min="5210" max="5239" width="10.28515625" style="1" customWidth="1"/>
    <col min="5240" max="5457" width="8.85546875" style="1"/>
    <col min="5458" max="5458" width="2" style="1" customWidth="1"/>
    <col min="5459" max="5459" width="6.42578125" style="1" customWidth="1"/>
    <col min="5460" max="5460" width="55.7109375" style="1" customWidth="1"/>
    <col min="5461" max="5462" width="7.5703125" style="1" customWidth="1"/>
    <col min="5463" max="5463" width="17.85546875" style="1" customWidth="1"/>
    <col min="5464" max="5464" width="12.140625" style="1" customWidth="1"/>
    <col min="5465" max="5465" width="2.85546875" style="1" customWidth="1"/>
    <col min="5466" max="5495" width="10.28515625" style="1" customWidth="1"/>
    <col min="5496" max="5713" width="8.85546875" style="1"/>
    <col min="5714" max="5714" width="2" style="1" customWidth="1"/>
    <col min="5715" max="5715" width="6.42578125" style="1" customWidth="1"/>
    <col min="5716" max="5716" width="55.7109375" style="1" customWidth="1"/>
    <col min="5717" max="5718" width="7.5703125" style="1" customWidth="1"/>
    <col min="5719" max="5719" width="17.85546875" style="1" customWidth="1"/>
    <col min="5720" max="5720" width="12.140625" style="1" customWidth="1"/>
    <col min="5721" max="5721" width="2.85546875" style="1" customWidth="1"/>
    <col min="5722" max="5751" width="10.28515625" style="1" customWidth="1"/>
    <col min="5752" max="5969" width="8.85546875" style="1"/>
    <col min="5970" max="5970" width="2" style="1" customWidth="1"/>
    <col min="5971" max="5971" width="6.42578125" style="1" customWidth="1"/>
    <col min="5972" max="5972" width="55.7109375" style="1" customWidth="1"/>
    <col min="5973" max="5974" width="7.5703125" style="1" customWidth="1"/>
    <col min="5975" max="5975" width="17.85546875" style="1" customWidth="1"/>
    <col min="5976" max="5976" width="12.140625" style="1" customWidth="1"/>
    <col min="5977" max="5977" width="2.85546875" style="1" customWidth="1"/>
    <col min="5978" max="6007" width="10.28515625" style="1" customWidth="1"/>
    <col min="6008" max="6225" width="8.85546875" style="1"/>
    <col min="6226" max="6226" width="2" style="1" customWidth="1"/>
    <col min="6227" max="6227" width="6.42578125" style="1" customWidth="1"/>
    <col min="6228" max="6228" width="55.7109375" style="1" customWidth="1"/>
    <col min="6229" max="6230" width="7.5703125" style="1" customWidth="1"/>
    <col min="6231" max="6231" width="17.85546875" style="1" customWidth="1"/>
    <col min="6232" max="6232" width="12.140625" style="1" customWidth="1"/>
    <col min="6233" max="6233" width="2.85546875" style="1" customWidth="1"/>
    <col min="6234" max="6263" width="10.28515625" style="1" customWidth="1"/>
    <col min="6264" max="6481" width="8.85546875" style="1"/>
    <col min="6482" max="6482" width="2" style="1" customWidth="1"/>
    <col min="6483" max="6483" width="6.42578125" style="1" customWidth="1"/>
    <col min="6484" max="6484" width="55.7109375" style="1" customWidth="1"/>
    <col min="6485" max="6486" width="7.5703125" style="1" customWidth="1"/>
    <col min="6487" max="6487" width="17.85546875" style="1" customWidth="1"/>
    <col min="6488" max="6488" width="12.140625" style="1" customWidth="1"/>
    <col min="6489" max="6489" width="2.85546875" style="1" customWidth="1"/>
    <col min="6490" max="6519" width="10.28515625" style="1" customWidth="1"/>
    <col min="6520" max="6737" width="8.85546875" style="1"/>
    <col min="6738" max="6738" width="2" style="1" customWidth="1"/>
    <col min="6739" max="6739" width="6.42578125" style="1" customWidth="1"/>
    <col min="6740" max="6740" width="55.7109375" style="1" customWidth="1"/>
    <col min="6741" max="6742" width="7.5703125" style="1" customWidth="1"/>
    <col min="6743" max="6743" width="17.85546875" style="1" customWidth="1"/>
    <col min="6744" max="6744" width="12.140625" style="1" customWidth="1"/>
    <col min="6745" max="6745" width="2.85546875" style="1" customWidth="1"/>
    <col min="6746" max="6775" width="10.28515625" style="1" customWidth="1"/>
    <col min="6776" max="6993" width="8.85546875" style="1"/>
    <col min="6994" max="6994" width="2" style="1" customWidth="1"/>
    <col min="6995" max="6995" width="6.42578125" style="1" customWidth="1"/>
    <col min="6996" max="6996" width="55.7109375" style="1" customWidth="1"/>
    <col min="6997" max="6998" width="7.5703125" style="1" customWidth="1"/>
    <col min="6999" max="6999" width="17.85546875" style="1" customWidth="1"/>
    <col min="7000" max="7000" width="12.140625" style="1" customWidth="1"/>
    <col min="7001" max="7001" width="2.85546875" style="1" customWidth="1"/>
    <col min="7002" max="7031" width="10.28515625" style="1" customWidth="1"/>
    <col min="7032" max="7249" width="8.85546875" style="1"/>
    <col min="7250" max="7250" width="2" style="1" customWidth="1"/>
    <col min="7251" max="7251" width="6.42578125" style="1" customWidth="1"/>
    <col min="7252" max="7252" width="55.7109375" style="1" customWidth="1"/>
    <col min="7253" max="7254" width="7.5703125" style="1" customWidth="1"/>
    <col min="7255" max="7255" width="17.85546875" style="1" customWidth="1"/>
    <col min="7256" max="7256" width="12.140625" style="1" customWidth="1"/>
    <col min="7257" max="7257" width="2.85546875" style="1" customWidth="1"/>
    <col min="7258" max="7287" width="10.28515625" style="1" customWidth="1"/>
    <col min="7288" max="7505" width="8.85546875" style="1"/>
    <col min="7506" max="7506" width="2" style="1" customWidth="1"/>
    <col min="7507" max="7507" width="6.42578125" style="1" customWidth="1"/>
    <col min="7508" max="7508" width="55.7109375" style="1" customWidth="1"/>
    <col min="7509" max="7510" width="7.5703125" style="1" customWidth="1"/>
    <col min="7511" max="7511" width="17.85546875" style="1" customWidth="1"/>
    <col min="7512" max="7512" width="12.140625" style="1" customWidth="1"/>
    <col min="7513" max="7513" width="2.85546875" style="1" customWidth="1"/>
    <col min="7514" max="7543" width="10.28515625" style="1" customWidth="1"/>
    <col min="7544" max="7761" width="8.85546875" style="1"/>
    <col min="7762" max="7762" width="2" style="1" customWidth="1"/>
    <col min="7763" max="7763" width="6.42578125" style="1" customWidth="1"/>
    <col min="7764" max="7764" width="55.7109375" style="1" customWidth="1"/>
    <col min="7765" max="7766" width="7.5703125" style="1" customWidth="1"/>
    <col min="7767" max="7767" width="17.85546875" style="1" customWidth="1"/>
    <col min="7768" max="7768" width="12.140625" style="1" customWidth="1"/>
    <col min="7769" max="7769" width="2.85546875" style="1" customWidth="1"/>
    <col min="7770" max="7799" width="10.28515625" style="1" customWidth="1"/>
    <col min="7800" max="8017" width="8.85546875" style="1"/>
    <col min="8018" max="8018" width="2" style="1" customWidth="1"/>
    <col min="8019" max="8019" width="6.42578125" style="1" customWidth="1"/>
    <col min="8020" max="8020" width="55.7109375" style="1" customWidth="1"/>
    <col min="8021" max="8022" width="7.5703125" style="1" customWidth="1"/>
    <col min="8023" max="8023" width="17.85546875" style="1" customWidth="1"/>
    <col min="8024" max="8024" width="12.140625" style="1" customWidth="1"/>
    <col min="8025" max="8025" width="2.85546875" style="1" customWidth="1"/>
    <col min="8026" max="8055" width="10.28515625" style="1" customWidth="1"/>
    <col min="8056" max="8273" width="8.85546875" style="1"/>
    <col min="8274" max="8274" width="2" style="1" customWidth="1"/>
    <col min="8275" max="8275" width="6.42578125" style="1" customWidth="1"/>
    <col min="8276" max="8276" width="55.7109375" style="1" customWidth="1"/>
    <col min="8277" max="8278" width="7.5703125" style="1" customWidth="1"/>
    <col min="8279" max="8279" width="17.85546875" style="1" customWidth="1"/>
    <col min="8280" max="8280" width="12.140625" style="1" customWidth="1"/>
    <col min="8281" max="8281" width="2.85546875" style="1" customWidth="1"/>
    <col min="8282" max="8311" width="10.28515625" style="1" customWidth="1"/>
    <col min="8312" max="8529" width="8.85546875" style="1"/>
    <col min="8530" max="8530" width="2" style="1" customWidth="1"/>
    <col min="8531" max="8531" width="6.42578125" style="1" customWidth="1"/>
    <col min="8532" max="8532" width="55.7109375" style="1" customWidth="1"/>
    <col min="8533" max="8534" width="7.5703125" style="1" customWidth="1"/>
    <col min="8535" max="8535" width="17.85546875" style="1" customWidth="1"/>
    <col min="8536" max="8536" width="12.140625" style="1" customWidth="1"/>
    <col min="8537" max="8537" width="2.85546875" style="1" customWidth="1"/>
    <col min="8538" max="8567" width="10.28515625" style="1" customWidth="1"/>
    <col min="8568" max="8785" width="8.85546875" style="1"/>
    <col min="8786" max="8786" width="2" style="1" customWidth="1"/>
    <col min="8787" max="8787" width="6.42578125" style="1" customWidth="1"/>
    <col min="8788" max="8788" width="55.7109375" style="1" customWidth="1"/>
    <col min="8789" max="8790" width="7.5703125" style="1" customWidth="1"/>
    <col min="8791" max="8791" width="17.85546875" style="1" customWidth="1"/>
    <col min="8792" max="8792" width="12.140625" style="1" customWidth="1"/>
    <col min="8793" max="8793" width="2.85546875" style="1" customWidth="1"/>
    <col min="8794" max="8823" width="10.28515625" style="1" customWidth="1"/>
    <col min="8824" max="9041" width="8.85546875" style="1"/>
    <col min="9042" max="9042" width="2" style="1" customWidth="1"/>
    <col min="9043" max="9043" width="6.42578125" style="1" customWidth="1"/>
    <col min="9044" max="9044" width="55.7109375" style="1" customWidth="1"/>
    <col min="9045" max="9046" width="7.5703125" style="1" customWidth="1"/>
    <col min="9047" max="9047" width="17.85546875" style="1" customWidth="1"/>
    <col min="9048" max="9048" width="12.140625" style="1" customWidth="1"/>
    <col min="9049" max="9049" width="2.85546875" style="1" customWidth="1"/>
    <col min="9050" max="9079" width="10.28515625" style="1" customWidth="1"/>
    <col min="9080" max="9297" width="8.85546875" style="1"/>
    <col min="9298" max="9298" width="2" style="1" customWidth="1"/>
    <col min="9299" max="9299" width="6.42578125" style="1" customWidth="1"/>
    <col min="9300" max="9300" width="55.7109375" style="1" customWidth="1"/>
    <col min="9301" max="9302" width="7.5703125" style="1" customWidth="1"/>
    <col min="9303" max="9303" width="17.85546875" style="1" customWidth="1"/>
    <col min="9304" max="9304" width="12.140625" style="1" customWidth="1"/>
    <col min="9305" max="9305" width="2.85546875" style="1" customWidth="1"/>
    <col min="9306" max="9335" width="10.28515625" style="1" customWidth="1"/>
    <col min="9336" max="9553" width="8.85546875" style="1"/>
    <col min="9554" max="9554" width="2" style="1" customWidth="1"/>
    <col min="9555" max="9555" width="6.42578125" style="1" customWidth="1"/>
    <col min="9556" max="9556" width="55.7109375" style="1" customWidth="1"/>
    <col min="9557" max="9558" width="7.5703125" style="1" customWidth="1"/>
    <col min="9559" max="9559" width="17.85546875" style="1" customWidth="1"/>
    <col min="9560" max="9560" width="12.140625" style="1" customWidth="1"/>
    <col min="9561" max="9561" width="2.85546875" style="1" customWidth="1"/>
    <col min="9562" max="9591" width="10.28515625" style="1" customWidth="1"/>
    <col min="9592" max="9809" width="8.85546875" style="1"/>
    <col min="9810" max="9810" width="2" style="1" customWidth="1"/>
    <col min="9811" max="9811" width="6.42578125" style="1" customWidth="1"/>
    <col min="9812" max="9812" width="55.7109375" style="1" customWidth="1"/>
    <col min="9813" max="9814" width="7.5703125" style="1" customWidth="1"/>
    <col min="9815" max="9815" width="17.85546875" style="1" customWidth="1"/>
    <col min="9816" max="9816" width="12.140625" style="1" customWidth="1"/>
    <col min="9817" max="9817" width="2.85546875" style="1" customWidth="1"/>
    <col min="9818" max="9847" width="10.28515625" style="1" customWidth="1"/>
    <col min="9848" max="10065" width="8.85546875" style="1"/>
    <col min="10066" max="10066" width="2" style="1" customWidth="1"/>
    <col min="10067" max="10067" width="6.42578125" style="1" customWidth="1"/>
    <col min="10068" max="10068" width="55.7109375" style="1" customWidth="1"/>
    <col min="10069" max="10070" width="7.5703125" style="1" customWidth="1"/>
    <col min="10071" max="10071" width="17.85546875" style="1" customWidth="1"/>
    <col min="10072" max="10072" width="12.140625" style="1" customWidth="1"/>
    <col min="10073" max="10073" width="2.85546875" style="1" customWidth="1"/>
    <col min="10074" max="10103" width="10.28515625" style="1" customWidth="1"/>
    <col min="10104" max="10321" width="8.85546875" style="1"/>
    <col min="10322" max="10322" width="2" style="1" customWidth="1"/>
    <col min="10323" max="10323" width="6.42578125" style="1" customWidth="1"/>
    <col min="10324" max="10324" width="55.7109375" style="1" customWidth="1"/>
    <col min="10325" max="10326" width="7.5703125" style="1" customWidth="1"/>
    <col min="10327" max="10327" width="17.85546875" style="1" customWidth="1"/>
    <col min="10328" max="10328" width="12.140625" style="1" customWidth="1"/>
    <col min="10329" max="10329" width="2.85546875" style="1" customWidth="1"/>
    <col min="10330" max="10359" width="10.28515625" style="1" customWidth="1"/>
    <col min="10360" max="10577" width="8.85546875" style="1"/>
    <col min="10578" max="10578" width="2" style="1" customWidth="1"/>
    <col min="10579" max="10579" width="6.42578125" style="1" customWidth="1"/>
    <col min="10580" max="10580" width="55.7109375" style="1" customWidth="1"/>
    <col min="10581" max="10582" width="7.5703125" style="1" customWidth="1"/>
    <col min="10583" max="10583" width="17.85546875" style="1" customWidth="1"/>
    <col min="10584" max="10584" width="12.140625" style="1" customWidth="1"/>
    <col min="10585" max="10585" width="2.85546875" style="1" customWidth="1"/>
    <col min="10586" max="10615" width="10.28515625" style="1" customWidth="1"/>
    <col min="10616" max="10833" width="8.85546875" style="1"/>
    <col min="10834" max="10834" width="2" style="1" customWidth="1"/>
    <col min="10835" max="10835" width="6.42578125" style="1" customWidth="1"/>
    <col min="10836" max="10836" width="55.7109375" style="1" customWidth="1"/>
    <col min="10837" max="10838" width="7.5703125" style="1" customWidth="1"/>
    <col min="10839" max="10839" width="17.85546875" style="1" customWidth="1"/>
    <col min="10840" max="10840" width="12.140625" style="1" customWidth="1"/>
    <col min="10841" max="10841" width="2.85546875" style="1" customWidth="1"/>
    <col min="10842" max="10871" width="10.28515625" style="1" customWidth="1"/>
    <col min="10872" max="11089" width="8.85546875" style="1"/>
    <col min="11090" max="11090" width="2" style="1" customWidth="1"/>
    <col min="11091" max="11091" width="6.42578125" style="1" customWidth="1"/>
    <col min="11092" max="11092" width="55.7109375" style="1" customWidth="1"/>
    <col min="11093" max="11094" width="7.5703125" style="1" customWidth="1"/>
    <col min="11095" max="11095" width="17.85546875" style="1" customWidth="1"/>
    <col min="11096" max="11096" width="12.140625" style="1" customWidth="1"/>
    <col min="11097" max="11097" width="2.85546875" style="1" customWidth="1"/>
    <col min="11098" max="11127" width="10.28515625" style="1" customWidth="1"/>
    <col min="11128" max="11345" width="8.85546875" style="1"/>
    <col min="11346" max="11346" width="2" style="1" customWidth="1"/>
    <col min="11347" max="11347" width="6.42578125" style="1" customWidth="1"/>
    <col min="11348" max="11348" width="55.7109375" style="1" customWidth="1"/>
    <col min="11349" max="11350" width="7.5703125" style="1" customWidth="1"/>
    <col min="11351" max="11351" width="17.85546875" style="1" customWidth="1"/>
    <col min="11352" max="11352" width="12.140625" style="1" customWidth="1"/>
    <col min="11353" max="11353" width="2.85546875" style="1" customWidth="1"/>
    <col min="11354" max="11383" width="10.28515625" style="1" customWidth="1"/>
    <col min="11384" max="11601" width="8.85546875" style="1"/>
    <col min="11602" max="11602" width="2" style="1" customWidth="1"/>
    <col min="11603" max="11603" width="6.42578125" style="1" customWidth="1"/>
    <col min="11604" max="11604" width="55.7109375" style="1" customWidth="1"/>
    <col min="11605" max="11606" width="7.5703125" style="1" customWidth="1"/>
    <col min="11607" max="11607" width="17.85546875" style="1" customWidth="1"/>
    <col min="11608" max="11608" width="12.140625" style="1" customWidth="1"/>
    <col min="11609" max="11609" width="2.85546875" style="1" customWidth="1"/>
    <col min="11610" max="11639" width="10.28515625" style="1" customWidth="1"/>
    <col min="11640" max="11857" width="8.85546875" style="1"/>
    <col min="11858" max="11858" width="2" style="1" customWidth="1"/>
    <col min="11859" max="11859" width="6.42578125" style="1" customWidth="1"/>
    <col min="11860" max="11860" width="55.7109375" style="1" customWidth="1"/>
    <col min="11861" max="11862" width="7.5703125" style="1" customWidth="1"/>
    <col min="11863" max="11863" width="17.85546875" style="1" customWidth="1"/>
    <col min="11864" max="11864" width="12.140625" style="1" customWidth="1"/>
    <col min="11865" max="11865" width="2.85546875" style="1" customWidth="1"/>
    <col min="11866" max="11895" width="10.28515625" style="1" customWidth="1"/>
    <col min="11896" max="12113" width="8.85546875" style="1"/>
    <col min="12114" max="12114" width="2" style="1" customWidth="1"/>
    <col min="12115" max="12115" width="6.42578125" style="1" customWidth="1"/>
    <col min="12116" max="12116" width="55.7109375" style="1" customWidth="1"/>
    <col min="12117" max="12118" width="7.5703125" style="1" customWidth="1"/>
    <col min="12119" max="12119" width="17.85546875" style="1" customWidth="1"/>
    <col min="12120" max="12120" width="12.140625" style="1" customWidth="1"/>
    <col min="12121" max="12121" width="2.85546875" style="1" customWidth="1"/>
    <col min="12122" max="12151" width="10.28515625" style="1" customWidth="1"/>
    <col min="12152" max="12369" width="8.85546875" style="1"/>
    <col min="12370" max="12370" width="2" style="1" customWidth="1"/>
    <col min="12371" max="12371" width="6.42578125" style="1" customWidth="1"/>
    <col min="12372" max="12372" width="55.7109375" style="1" customWidth="1"/>
    <col min="12373" max="12374" width="7.5703125" style="1" customWidth="1"/>
    <col min="12375" max="12375" width="17.85546875" style="1" customWidth="1"/>
    <col min="12376" max="12376" width="12.140625" style="1" customWidth="1"/>
    <col min="12377" max="12377" width="2.85546875" style="1" customWidth="1"/>
    <col min="12378" max="12407" width="10.28515625" style="1" customWidth="1"/>
    <col min="12408" max="12625" width="8.85546875" style="1"/>
    <col min="12626" max="12626" width="2" style="1" customWidth="1"/>
    <col min="12627" max="12627" width="6.42578125" style="1" customWidth="1"/>
    <col min="12628" max="12628" width="55.7109375" style="1" customWidth="1"/>
    <col min="12629" max="12630" width="7.5703125" style="1" customWidth="1"/>
    <col min="12631" max="12631" width="17.85546875" style="1" customWidth="1"/>
    <col min="12632" max="12632" width="12.140625" style="1" customWidth="1"/>
    <col min="12633" max="12633" width="2.85546875" style="1" customWidth="1"/>
    <col min="12634" max="12663" width="10.28515625" style="1" customWidth="1"/>
    <col min="12664" max="12881" width="8.85546875" style="1"/>
    <col min="12882" max="12882" width="2" style="1" customWidth="1"/>
    <col min="12883" max="12883" width="6.42578125" style="1" customWidth="1"/>
    <col min="12884" max="12884" width="55.7109375" style="1" customWidth="1"/>
    <col min="12885" max="12886" width="7.5703125" style="1" customWidth="1"/>
    <col min="12887" max="12887" width="17.85546875" style="1" customWidth="1"/>
    <col min="12888" max="12888" width="12.140625" style="1" customWidth="1"/>
    <col min="12889" max="12889" width="2.85546875" style="1" customWidth="1"/>
    <col min="12890" max="12919" width="10.28515625" style="1" customWidth="1"/>
    <col min="12920" max="13137" width="8.85546875" style="1"/>
    <col min="13138" max="13138" width="2" style="1" customWidth="1"/>
    <col min="13139" max="13139" width="6.42578125" style="1" customWidth="1"/>
    <col min="13140" max="13140" width="55.7109375" style="1" customWidth="1"/>
    <col min="13141" max="13142" width="7.5703125" style="1" customWidth="1"/>
    <col min="13143" max="13143" width="17.85546875" style="1" customWidth="1"/>
    <col min="13144" max="13144" width="12.140625" style="1" customWidth="1"/>
    <col min="13145" max="13145" width="2.85546875" style="1" customWidth="1"/>
    <col min="13146" max="13175" width="10.28515625" style="1" customWidth="1"/>
    <col min="13176" max="13393" width="8.85546875" style="1"/>
    <col min="13394" max="13394" width="2" style="1" customWidth="1"/>
    <col min="13395" max="13395" width="6.42578125" style="1" customWidth="1"/>
    <col min="13396" max="13396" width="55.7109375" style="1" customWidth="1"/>
    <col min="13397" max="13398" width="7.5703125" style="1" customWidth="1"/>
    <col min="13399" max="13399" width="17.85546875" style="1" customWidth="1"/>
    <col min="13400" max="13400" width="12.140625" style="1" customWidth="1"/>
    <col min="13401" max="13401" width="2.85546875" style="1" customWidth="1"/>
    <col min="13402" max="13431" width="10.28515625" style="1" customWidth="1"/>
    <col min="13432" max="13649" width="8.85546875" style="1"/>
    <col min="13650" max="13650" width="2" style="1" customWidth="1"/>
    <col min="13651" max="13651" width="6.42578125" style="1" customWidth="1"/>
    <col min="13652" max="13652" width="55.7109375" style="1" customWidth="1"/>
    <col min="13653" max="13654" width="7.5703125" style="1" customWidth="1"/>
    <col min="13655" max="13655" width="17.85546875" style="1" customWidth="1"/>
    <col min="13656" max="13656" width="12.140625" style="1" customWidth="1"/>
    <col min="13657" max="13657" width="2.85546875" style="1" customWidth="1"/>
    <col min="13658" max="13687" width="10.28515625" style="1" customWidth="1"/>
    <col min="13688" max="13905" width="8.85546875" style="1"/>
    <col min="13906" max="13906" width="2" style="1" customWidth="1"/>
    <col min="13907" max="13907" width="6.42578125" style="1" customWidth="1"/>
    <col min="13908" max="13908" width="55.7109375" style="1" customWidth="1"/>
    <col min="13909" max="13910" width="7.5703125" style="1" customWidth="1"/>
    <col min="13911" max="13911" width="17.85546875" style="1" customWidth="1"/>
    <col min="13912" max="13912" width="12.140625" style="1" customWidth="1"/>
    <col min="13913" max="13913" width="2.85546875" style="1" customWidth="1"/>
    <col min="13914" max="13943" width="10.28515625" style="1" customWidth="1"/>
    <col min="13944" max="14161" width="8.85546875" style="1"/>
    <col min="14162" max="14162" width="2" style="1" customWidth="1"/>
    <col min="14163" max="14163" width="6.42578125" style="1" customWidth="1"/>
    <col min="14164" max="14164" width="55.7109375" style="1" customWidth="1"/>
    <col min="14165" max="14166" width="7.5703125" style="1" customWidth="1"/>
    <col min="14167" max="14167" width="17.85546875" style="1" customWidth="1"/>
    <col min="14168" max="14168" width="12.140625" style="1" customWidth="1"/>
    <col min="14169" max="14169" width="2.85546875" style="1" customWidth="1"/>
    <col min="14170" max="14199" width="10.28515625" style="1" customWidth="1"/>
    <col min="14200" max="14417" width="8.85546875" style="1"/>
    <col min="14418" max="14418" width="2" style="1" customWidth="1"/>
    <col min="14419" max="14419" width="6.42578125" style="1" customWidth="1"/>
    <col min="14420" max="14420" width="55.7109375" style="1" customWidth="1"/>
    <col min="14421" max="14422" width="7.5703125" style="1" customWidth="1"/>
    <col min="14423" max="14423" width="17.85546875" style="1" customWidth="1"/>
    <col min="14424" max="14424" width="12.140625" style="1" customWidth="1"/>
    <col min="14425" max="14425" width="2.85546875" style="1" customWidth="1"/>
    <col min="14426" max="14455" width="10.28515625" style="1" customWidth="1"/>
    <col min="14456" max="14673" width="8.85546875" style="1"/>
    <col min="14674" max="14674" width="2" style="1" customWidth="1"/>
    <col min="14675" max="14675" width="6.42578125" style="1" customWidth="1"/>
    <col min="14676" max="14676" width="55.7109375" style="1" customWidth="1"/>
    <col min="14677" max="14678" width="7.5703125" style="1" customWidth="1"/>
    <col min="14679" max="14679" width="17.85546875" style="1" customWidth="1"/>
    <col min="14680" max="14680" width="12.140625" style="1" customWidth="1"/>
    <col min="14681" max="14681" width="2.85546875" style="1" customWidth="1"/>
    <col min="14682" max="14711" width="10.28515625" style="1" customWidth="1"/>
    <col min="14712" max="14929" width="8.85546875" style="1"/>
    <col min="14930" max="14930" width="2" style="1" customWidth="1"/>
    <col min="14931" max="14931" width="6.42578125" style="1" customWidth="1"/>
    <col min="14932" max="14932" width="55.7109375" style="1" customWidth="1"/>
    <col min="14933" max="14934" width="7.5703125" style="1" customWidth="1"/>
    <col min="14935" max="14935" width="17.85546875" style="1" customWidth="1"/>
    <col min="14936" max="14936" width="12.140625" style="1" customWidth="1"/>
    <col min="14937" max="14937" width="2.85546875" style="1" customWidth="1"/>
    <col min="14938" max="14967" width="10.28515625" style="1" customWidth="1"/>
    <col min="14968" max="15185" width="8.85546875" style="1"/>
    <col min="15186" max="15186" width="2" style="1" customWidth="1"/>
    <col min="15187" max="15187" width="6.42578125" style="1" customWidth="1"/>
    <col min="15188" max="15188" width="55.7109375" style="1" customWidth="1"/>
    <col min="15189" max="15190" width="7.5703125" style="1" customWidth="1"/>
    <col min="15191" max="15191" width="17.85546875" style="1" customWidth="1"/>
    <col min="15192" max="15192" width="12.140625" style="1" customWidth="1"/>
    <col min="15193" max="15193" width="2.85546875" style="1" customWidth="1"/>
    <col min="15194" max="15223" width="10.28515625" style="1" customWidth="1"/>
    <col min="15224" max="15441" width="8.85546875" style="1"/>
    <col min="15442" max="15442" width="2" style="1" customWidth="1"/>
    <col min="15443" max="15443" width="6.42578125" style="1" customWidth="1"/>
    <col min="15444" max="15444" width="55.7109375" style="1" customWidth="1"/>
    <col min="15445" max="15446" width="7.5703125" style="1" customWidth="1"/>
    <col min="15447" max="15447" width="17.85546875" style="1" customWidth="1"/>
    <col min="15448" max="15448" width="12.140625" style="1" customWidth="1"/>
    <col min="15449" max="15449" width="2.85546875" style="1" customWidth="1"/>
    <col min="15450" max="15479" width="10.28515625" style="1" customWidth="1"/>
    <col min="15480" max="15697" width="8.85546875" style="1"/>
    <col min="15698" max="15698" width="2" style="1" customWidth="1"/>
    <col min="15699" max="15699" width="6.42578125" style="1" customWidth="1"/>
    <col min="15700" max="15700" width="55.7109375" style="1" customWidth="1"/>
    <col min="15701" max="15702" width="7.5703125" style="1" customWidth="1"/>
    <col min="15703" max="15703" width="17.85546875" style="1" customWidth="1"/>
    <col min="15704" max="15704" width="12.140625" style="1" customWidth="1"/>
    <col min="15705" max="15705" width="2.85546875" style="1" customWidth="1"/>
    <col min="15706" max="15735" width="10.28515625" style="1" customWidth="1"/>
    <col min="15736" max="15953" width="8.85546875" style="1"/>
    <col min="15954" max="15954" width="2" style="1" customWidth="1"/>
    <col min="15955" max="15955" width="6.42578125" style="1" customWidth="1"/>
    <col min="15956" max="15956" width="55.7109375" style="1" customWidth="1"/>
    <col min="15957" max="15958" width="7.5703125" style="1" customWidth="1"/>
    <col min="15959" max="15959" width="17.85546875" style="1" customWidth="1"/>
    <col min="15960" max="15960" width="12.140625" style="1" customWidth="1"/>
    <col min="15961" max="15961" width="2.85546875" style="1" customWidth="1"/>
    <col min="15962" max="15991" width="10.28515625" style="1" customWidth="1"/>
    <col min="15992" max="16361" width="8.85546875" style="1"/>
    <col min="16362" max="16384" width="9.140625" style="1" customWidth="1"/>
  </cols>
  <sheetData>
    <row r="1" spans="1:8" x14ac:dyDescent="0.25">
      <c r="A1" s="40" t="s">
        <v>9</v>
      </c>
      <c r="B1" s="40"/>
      <c r="C1" s="40"/>
      <c r="D1" s="40"/>
    </row>
    <row r="2" spans="1:8" x14ac:dyDescent="0.25">
      <c r="B2" s="23"/>
    </row>
    <row r="3" spans="1:8" ht="13.5" thickBot="1" x14ac:dyDescent="0.3">
      <c r="A3" s="41" t="s">
        <v>16</v>
      </c>
      <c r="B3" s="41"/>
    </row>
    <row r="4" spans="1:8" s="22" customFormat="1" x14ac:dyDescent="0.25">
      <c r="A4" s="20" t="s">
        <v>8</v>
      </c>
      <c r="B4" s="20"/>
      <c r="C4" s="19"/>
      <c r="D4" s="19"/>
      <c r="E4" s="1"/>
      <c r="F4" s="38" t="s">
        <v>25</v>
      </c>
      <c r="G4" s="39"/>
      <c r="H4" s="1"/>
    </row>
    <row r="5" spans="1:8" x14ac:dyDescent="0.25">
      <c r="A5" s="19"/>
      <c r="B5" s="20"/>
      <c r="C5" s="19"/>
      <c r="D5" s="19"/>
      <c r="F5" s="8"/>
      <c r="G5" s="21">
        <f>G24</f>
        <v>9909.9</v>
      </c>
    </row>
    <row r="6" spans="1:8" x14ac:dyDescent="0.25">
      <c r="A6" s="19" t="s">
        <v>0</v>
      </c>
      <c r="B6" s="20" t="s">
        <v>7</v>
      </c>
      <c r="C6" s="19" t="s">
        <v>6</v>
      </c>
      <c r="D6" s="19" t="s">
        <v>5</v>
      </c>
      <c r="F6" s="18" t="s">
        <v>4</v>
      </c>
      <c r="G6" s="17" t="s">
        <v>3</v>
      </c>
    </row>
    <row r="7" spans="1:8" x14ac:dyDescent="0.2">
      <c r="F7" s="6"/>
      <c r="G7" s="9" t="str">
        <f>IF($C7&gt;0,$C7*F7,"")</f>
        <v/>
      </c>
    </row>
    <row r="8" spans="1:8" x14ac:dyDescent="0.2">
      <c r="A8" s="16" t="s">
        <v>1</v>
      </c>
      <c r="B8" s="15"/>
      <c r="C8" s="11"/>
      <c r="D8" s="11"/>
      <c r="F8" s="10"/>
      <c r="G8" s="9" t="str">
        <f>IF($C8&gt;0,$C8*F8,"")</f>
        <v/>
      </c>
    </row>
    <row r="9" spans="1:8" x14ac:dyDescent="0.2">
      <c r="A9" s="16" t="s">
        <v>1</v>
      </c>
      <c r="B9" s="15"/>
      <c r="C9" s="11"/>
      <c r="D9" s="11"/>
      <c r="F9" s="10"/>
      <c r="G9" s="9"/>
    </row>
    <row r="10" spans="1:8" ht="51" x14ac:dyDescent="0.2">
      <c r="A10" s="13" t="s">
        <v>1</v>
      </c>
      <c r="B10" s="14" t="s">
        <v>15</v>
      </c>
      <c r="C10" s="11"/>
      <c r="D10" s="11"/>
      <c r="F10" s="10"/>
      <c r="G10" s="9" t="str">
        <f t="shared" ref="G10:G15" si="0">IF($C10&gt;0,$C10*F10,"")</f>
        <v/>
      </c>
    </row>
    <row r="11" spans="1:8" x14ac:dyDescent="0.2">
      <c r="A11" s="13" t="s">
        <v>1</v>
      </c>
      <c r="B11" s="31" t="s">
        <v>26</v>
      </c>
      <c r="C11" s="11"/>
      <c r="D11" s="11"/>
      <c r="F11" s="10"/>
      <c r="G11" s="9" t="str">
        <f t="shared" si="0"/>
        <v/>
      </c>
    </row>
    <row r="12" spans="1:8" x14ac:dyDescent="0.2">
      <c r="A12" s="13">
        <v>106</v>
      </c>
      <c r="B12" s="12" t="s">
        <v>14</v>
      </c>
      <c r="C12" s="11">
        <v>1</v>
      </c>
      <c r="D12" s="11" t="s">
        <v>2</v>
      </c>
      <c r="F12" s="10">
        <v>211</v>
      </c>
      <c r="G12" s="9">
        <f t="shared" si="0"/>
        <v>211</v>
      </c>
    </row>
    <row r="13" spans="1:8" x14ac:dyDescent="0.2">
      <c r="A13" s="13" t="s">
        <v>13</v>
      </c>
      <c r="B13" s="12" t="s">
        <v>12</v>
      </c>
      <c r="C13" s="11">
        <v>7</v>
      </c>
      <c r="D13" s="11" t="s">
        <v>2</v>
      </c>
      <c r="F13" s="10">
        <v>277</v>
      </c>
      <c r="G13" s="9">
        <f t="shared" si="0"/>
        <v>1939</v>
      </c>
    </row>
    <row r="14" spans="1:8" x14ac:dyDescent="0.2">
      <c r="A14" s="13">
        <v>107</v>
      </c>
      <c r="B14" s="12" t="s">
        <v>11</v>
      </c>
      <c r="C14" s="11">
        <v>11</v>
      </c>
      <c r="D14" s="11" t="s">
        <v>2</v>
      </c>
      <c r="F14" s="10">
        <v>313</v>
      </c>
      <c r="G14" s="9">
        <f t="shared" si="0"/>
        <v>3443</v>
      </c>
    </row>
    <row r="15" spans="1:8" x14ac:dyDescent="0.2">
      <c r="A15" s="13">
        <v>108</v>
      </c>
      <c r="B15" s="12" t="s">
        <v>10</v>
      </c>
      <c r="C15" s="11">
        <v>14</v>
      </c>
      <c r="D15" s="11" t="s">
        <v>2</v>
      </c>
      <c r="F15" s="10">
        <v>326.5</v>
      </c>
      <c r="G15" s="9">
        <f t="shared" si="0"/>
        <v>4571</v>
      </c>
    </row>
    <row r="16" spans="1:8" x14ac:dyDescent="0.2">
      <c r="A16" s="13"/>
      <c r="B16" s="12"/>
      <c r="C16" s="11"/>
      <c r="D16" s="11"/>
      <c r="F16" s="10"/>
      <c r="G16" s="9"/>
    </row>
    <row r="17" spans="1:8" x14ac:dyDescent="0.2">
      <c r="A17" s="30" t="s">
        <v>1</v>
      </c>
      <c r="B17" s="12"/>
      <c r="C17" s="11"/>
      <c r="D17" s="11"/>
      <c r="F17" s="10"/>
      <c r="G17" s="9" t="str">
        <f>IF($C17&gt;0,$C17*F17,"")</f>
        <v/>
      </c>
    </row>
    <row r="18" spans="1:8" x14ac:dyDescent="0.2">
      <c r="A18" s="29"/>
      <c r="B18" s="28"/>
      <c r="C18" s="27"/>
      <c r="D18" s="26"/>
      <c r="F18" s="10"/>
      <c r="G18" s="9" t="str">
        <f>IF($C18&gt;0,$C18*F18,"")</f>
        <v/>
      </c>
    </row>
    <row r="19" spans="1:8" x14ac:dyDescent="0.2">
      <c r="F19" s="10"/>
      <c r="G19" s="9"/>
    </row>
    <row r="20" spans="1:8" ht="13.5" thickBot="1" x14ac:dyDescent="0.3">
      <c r="F20" s="8"/>
      <c r="G20" s="7">
        <f>SUM(G7:G19)</f>
        <v>10164</v>
      </c>
    </row>
    <row r="21" spans="1:8" x14ac:dyDescent="0.25">
      <c r="F21" s="6"/>
      <c r="G21" s="5"/>
    </row>
    <row r="22" spans="1:8" ht="13.5" thickBot="1" x14ac:dyDescent="0.3">
      <c r="F22" s="4"/>
      <c r="G22" s="25">
        <f>G20*2.5%</f>
        <v>254.10000000000002</v>
      </c>
    </row>
    <row r="23" spans="1:8" x14ac:dyDescent="0.25">
      <c r="E23" s="2"/>
      <c r="F23" s="2"/>
      <c r="G23" s="2"/>
      <c r="H23" s="2"/>
    </row>
    <row r="24" spans="1:8" x14ac:dyDescent="0.25">
      <c r="E24" s="2"/>
      <c r="F24" s="2"/>
      <c r="G24" s="24">
        <f>G20-G22</f>
        <v>9909.9</v>
      </c>
      <c r="H24" s="2"/>
    </row>
    <row r="25" spans="1:8" x14ac:dyDescent="0.25">
      <c r="E25" s="2"/>
      <c r="F25" s="2"/>
      <c r="G25" s="2"/>
      <c r="H25" s="2"/>
    </row>
    <row r="26" spans="1:8" x14ac:dyDescent="0.25">
      <c r="E26" s="2"/>
      <c r="F26" s="2"/>
      <c r="G26" s="2"/>
      <c r="H26" s="2"/>
    </row>
    <row r="27" spans="1:8" ht="13.5" thickBot="1" x14ac:dyDescent="0.3">
      <c r="E27" s="2"/>
      <c r="F27" s="2"/>
      <c r="G27" s="2"/>
      <c r="H27" s="2"/>
    </row>
    <row r="28" spans="1:8" x14ac:dyDescent="0.25">
      <c r="B28" s="36" t="s">
        <v>24</v>
      </c>
      <c r="F28" s="38" t="str">
        <f>F4</f>
        <v>SDC</v>
      </c>
      <c r="G28" s="39"/>
    </row>
    <row r="29" spans="1:8" x14ac:dyDescent="0.25">
      <c r="F29" s="8"/>
      <c r="G29" s="21">
        <f>G44</f>
        <v>0</v>
      </c>
    </row>
    <row r="30" spans="1:8" x14ac:dyDescent="0.25">
      <c r="A30" s="19" t="s">
        <v>0</v>
      </c>
      <c r="B30" s="20" t="s">
        <v>7</v>
      </c>
      <c r="C30" s="19" t="s">
        <v>6</v>
      </c>
      <c r="D30" s="19" t="s">
        <v>5</v>
      </c>
      <c r="F30" s="18" t="s">
        <v>4</v>
      </c>
      <c r="G30" s="17" t="s">
        <v>3</v>
      </c>
    </row>
    <row r="31" spans="1:8" x14ac:dyDescent="0.2">
      <c r="F31" s="6"/>
      <c r="G31" s="9" t="str">
        <f ca="1">IF($G31&gt;0,$G31*F31,"")</f>
        <v/>
      </c>
    </row>
    <row r="32" spans="1:8" x14ac:dyDescent="0.2">
      <c r="A32" s="16" t="s">
        <v>1</v>
      </c>
      <c r="B32" s="15"/>
      <c r="C32" s="11"/>
      <c r="D32" s="11"/>
      <c r="F32" s="10"/>
      <c r="G32" s="9" t="str">
        <f ca="1">IF($G32&gt;0,$G32*F32,"")</f>
        <v/>
      </c>
    </row>
    <row r="33" spans="1:7" x14ac:dyDescent="0.2">
      <c r="A33" s="16" t="s">
        <v>1</v>
      </c>
      <c r="B33" s="32"/>
      <c r="C33" s="33"/>
      <c r="D33" s="33"/>
      <c r="F33" s="34"/>
      <c r="G33" s="9" t="str">
        <f t="shared" ref="G33:G40" si="1">IF($C33&gt;0,$C33*F33,"")</f>
        <v/>
      </c>
    </row>
    <row r="34" spans="1:7" x14ac:dyDescent="0.2">
      <c r="A34" s="13" t="s">
        <v>1</v>
      </c>
      <c r="B34" s="14" t="s">
        <v>17</v>
      </c>
      <c r="C34" s="11"/>
      <c r="D34" s="11"/>
      <c r="F34" s="10"/>
      <c r="G34" s="9" t="str">
        <f t="shared" si="1"/>
        <v/>
      </c>
    </row>
    <row r="35" spans="1:7" ht="38.25" x14ac:dyDescent="0.2">
      <c r="A35" s="13" t="s">
        <v>1</v>
      </c>
      <c r="B35" s="31" t="s">
        <v>18</v>
      </c>
      <c r="C35" s="11"/>
      <c r="D35" s="11"/>
      <c r="F35" s="10"/>
      <c r="G35" s="9" t="str">
        <f t="shared" si="1"/>
        <v/>
      </c>
    </row>
    <row r="36" spans="1:7" x14ac:dyDescent="0.2">
      <c r="A36" s="13">
        <v>102</v>
      </c>
      <c r="B36" s="12" t="s">
        <v>19</v>
      </c>
      <c r="C36" s="11">
        <v>1</v>
      </c>
      <c r="D36" s="11" t="s">
        <v>2</v>
      </c>
      <c r="F36" s="10"/>
      <c r="G36" s="9">
        <f t="shared" si="1"/>
        <v>0</v>
      </c>
    </row>
    <row r="37" spans="1:7" x14ac:dyDescent="0.2">
      <c r="A37" s="13" t="s">
        <v>20</v>
      </c>
      <c r="B37" s="12" t="s">
        <v>21</v>
      </c>
      <c r="C37" s="11">
        <v>2</v>
      </c>
      <c r="D37" s="11" t="s">
        <v>2</v>
      </c>
      <c r="F37" s="10"/>
      <c r="G37" s="9">
        <f t="shared" si="1"/>
        <v>0</v>
      </c>
    </row>
    <row r="38" spans="1:7" x14ac:dyDescent="0.2">
      <c r="A38" s="13">
        <v>103</v>
      </c>
      <c r="B38" s="12" t="s">
        <v>22</v>
      </c>
      <c r="C38" s="11">
        <v>2</v>
      </c>
      <c r="D38" s="11" t="s">
        <v>2</v>
      </c>
      <c r="F38" s="10"/>
      <c r="G38" s="9">
        <f t="shared" si="1"/>
        <v>0</v>
      </c>
    </row>
    <row r="39" spans="1:7" x14ac:dyDescent="0.2">
      <c r="A39" s="13">
        <v>104</v>
      </c>
      <c r="B39" s="12" t="s">
        <v>23</v>
      </c>
      <c r="C39" s="11">
        <v>11</v>
      </c>
      <c r="D39" s="11" t="s">
        <v>2</v>
      </c>
      <c r="F39" s="10"/>
      <c r="G39" s="9">
        <f t="shared" si="1"/>
        <v>0</v>
      </c>
    </row>
    <row r="40" spans="1:7" x14ac:dyDescent="0.2">
      <c r="A40" s="13"/>
      <c r="B40" s="12"/>
      <c r="C40" s="11"/>
      <c r="D40" s="11"/>
      <c r="F40" s="10"/>
      <c r="G40" s="9" t="str">
        <f t="shared" si="1"/>
        <v/>
      </c>
    </row>
    <row r="41" spans="1:7" x14ac:dyDescent="0.2">
      <c r="A41" s="13"/>
      <c r="B41" s="12"/>
      <c r="C41" s="11"/>
      <c r="D41" s="11"/>
      <c r="F41" s="10"/>
      <c r="G41" s="9"/>
    </row>
    <row r="42" spans="1:7" x14ac:dyDescent="0.2">
      <c r="A42" s="29"/>
      <c r="B42" s="28"/>
      <c r="C42" s="27"/>
      <c r="D42" s="26"/>
      <c r="F42" s="10"/>
      <c r="G42" s="9" t="str">
        <f ca="1">IF($G42&gt;0,$G42*F42,"")</f>
        <v/>
      </c>
    </row>
    <row r="43" spans="1:7" x14ac:dyDescent="0.2">
      <c r="F43" s="10"/>
      <c r="G43" s="9"/>
    </row>
    <row r="44" spans="1:7" ht="13.5" thickBot="1" x14ac:dyDescent="0.3">
      <c r="F44" s="8"/>
      <c r="G44" s="7">
        <f>G36+G37+G38+G39</f>
        <v>0</v>
      </c>
    </row>
    <row r="45" spans="1:7" x14ac:dyDescent="0.25">
      <c r="F45" s="6" t="str">
        <f>F28</f>
        <v>SDC</v>
      </c>
      <c r="G45" s="5"/>
    </row>
    <row r="46" spans="1:7" ht="13.5" thickBot="1" x14ac:dyDescent="0.3">
      <c r="F46" s="4"/>
      <c r="G46" s="35"/>
    </row>
    <row r="50" spans="7:7" x14ac:dyDescent="0.25">
      <c r="G50" s="37">
        <f>G44+G24</f>
        <v>9909.9</v>
      </c>
    </row>
  </sheetData>
  <mergeCells count="4">
    <mergeCell ref="F28:G28"/>
    <mergeCell ref="A1:D1"/>
    <mergeCell ref="A3:B3"/>
    <mergeCell ref="F4:G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fitToHeight="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Curtains</vt:lpstr>
      <vt:lpstr>Curtains!Print_Titles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Gill</dc:creator>
  <cp:lastModifiedBy>Kieren Wills</cp:lastModifiedBy>
  <dcterms:created xsi:type="dcterms:W3CDTF">2022-04-11T14:41:52Z</dcterms:created>
  <dcterms:modified xsi:type="dcterms:W3CDTF">2022-06-07T14:30:11Z</dcterms:modified>
</cp:coreProperties>
</file>