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aberdeenblinds-my.sharepoint.com/personal/steven_aberdeen-blinds_co_uk/Documents/Desktop/"/>
    </mc:Choice>
  </mc:AlternateContent>
  <xr:revisionPtr revIDLastSave="0" documentId="8_{5E518E51-4565-4D1C-B8A9-D6046EF89C1D}" xr6:coauthVersionLast="47" xr6:coauthVersionMax="47" xr10:uidLastSave="{00000000-0000-0000-0000-000000000000}"/>
  <bookViews>
    <workbookView xWindow="690" yWindow="1545" windowWidth="13185" windowHeight="13650" activeTab="3" xr2:uid="{00000000-000D-0000-FFFF-FFFF00000000}"/>
  </bookViews>
  <sheets>
    <sheet name="Summary" sheetId="1" r:id="rId1"/>
    <sheet name="2.3.5" sheetId="2" r:id="rId2"/>
    <sheet name="2.6.1" sheetId="3" r:id="rId3"/>
    <sheet name="2.7.1" sheetId="4" r:id="rId4"/>
    <sheet name="Sundries" sheetId="7" r:id="rId5"/>
    <sheet name="Preliminari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7" l="1"/>
  <c r="F12" i="7"/>
  <c r="C27" i="1"/>
  <c r="F31" i="6"/>
  <c r="F30" i="6"/>
  <c r="F29" i="6"/>
  <c r="F28" i="6"/>
  <c r="F27" i="6"/>
  <c r="F26" i="6"/>
  <c r="F25" i="6"/>
  <c r="F24" i="6"/>
  <c r="F23" i="6"/>
  <c r="F22" i="6"/>
  <c r="F21" i="6"/>
  <c r="F20" i="6"/>
  <c r="F19" i="6"/>
  <c r="F18" i="6"/>
  <c r="F17" i="6"/>
  <c r="F16" i="6"/>
  <c r="F15" i="6"/>
  <c r="F14" i="6"/>
  <c r="F13" i="6"/>
  <c r="F12" i="6"/>
  <c r="F11" i="6"/>
  <c r="F10" i="6"/>
  <c r="F9" i="6"/>
  <c r="F33" i="6" s="1"/>
  <c r="F16" i="7" l="1"/>
  <c r="F29" i="4"/>
  <c r="F28" i="4"/>
  <c r="F27" i="4"/>
  <c r="F26" i="4"/>
  <c r="F31" i="4" s="1"/>
  <c r="F110" i="3"/>
  <c r="F107" i="3"/>
  <c r="F106" i="3"/>
  <c r="F103" i="3"/>
  <c r="F102" i="3"/>
  <c r="F101" i="3"/>
  <c r="F100" i="3"/>
  <c r="F97" i="3"/>
  <c r="F96" i="3"/>
  <c r="F95" i="3"/>
  <c r="F94" i="3"/>
  <c r="F93" i="3"/>
  <c r="F92" i="3"/>
  <c r="F85" i="3"/>
  <c r="F82" i="3"/>
  <c r="F81" i="3"/>
  <c r="F80" i="3"/>
  <c r="F79" i="3"/>
  <c r="F77" i="3"/>
  <c r="F76" i="3"/>
  <c r="F73" i="3"/>
  <c r="F72" i="3"/>
  <c r="F71" i="3"/>
  <c r="F69" i="3"/>
  <c r="F68" i="3"/>
  <c r="F67" i="3"/>
  <c r="F66" i="3"/>
  <c r="F59" i="3"/>
  <c r="F58" i="3"/>
  <c r="F57" i="3"/>
  <c r="F56" i="3"/>
  <c r="F55" i="3"/>
  <c r="F54" i="3"/>
  <c r="F53" i="3"/>
  <c r="F50" i="3"/>
  <c r="F49" i="3"/>
  <c r="F48" i="3"/>
  <c r="F47" i="3"/>
  <c r="F44" i="3"/>
  <c r="F43" i="3"/>
  <c r="F42" i="3"/>
  <c r="F41" i="3"/>
  <c r="F40" i="3"/>
  <c r="F39" i="3"/>
  <c r="F38" i="3"/>
  <c r="F37" i="3"/>
  <c r="F36" i="3"/>
  <c r="F35" i="3"/>
  <c r="F34" i="3"/>
  <c r="F33" i="3"/>
  <c r="F32" i="3"/>
  <c r="F31" i="3"/>
  <c r="F30" i="3"/>
  <c r="F29" i="3"/>
  <c r="F28" i="3"/>
  <c r="F27" i="3"/>
  <c r="F26" i="3"/>
  <c r="F15" i="2"/>
  <c r="F14" i="2"/>
  <c r="C15" i="1" l="1"/>
  <c r="F17" i="2"/>
  <c r="F112" i="3"/>
  <c r="C19" i="1" s="1"/>
  <c r="C23" i="1"/>
  <c r="C29" i="1" l="1"/>
</calcChain>
</file>

<file path=xl/sharedStrings.xml><?xml version="1.0" encoding="utf-8"?>
<sst xmlns="http://schemas.openxmlformats.org/spreadsheetml/2006/main" count="400" uniqueCount="206">
  <si>
    <t>Code</t>
  </si>
  <si>
    <t>Description</t>
  </si>
  <si>
    <t>Total</t>
  </si>
  <si>
    <t>SUMMARY</t>
  </si>
  <si>
    <t>Element</t>
  </si>
  <si>
    <t>2</t>
  </si>
  <si>
    <t>Superstructure</t>
  </si>
  <si>
    <t>2.3</t>
  </si>
  <si>
    <t>Roof</t>
  </si>
  <si>
    <t>2.3.5</t>
  </si>
  <si>
    <t>Rooflights, Skylights and Openings</t>
  </si>
  <si>
    <t>Quantity</t>
  </si>
  <si>
    <t>Unit</t>
  </si>
  <si>
    <t>Rate</t>
  </si>
  <si>
    <t>Second Floor</t>
  </si>
  <si>
    <t>N10 GENERAL FIXTURES/ FURNISHINGS/ EQUIPMENT</t>
  </si>
  <si>
    <t>Roller blinds to rooflights; Silent Gliss Ltd. '8640 Electric Roller Blind'; white powder coated aluminium construction with 'Aluscreen Futura' blind material; blind material colour to be confirmed; remote control including wall-mounted corrosion resistant stainless steel control switch (electrical connection by others); N10/242A</t>
  </si>
  <si>
    <t>Blinds; to rooflights; refer to Drawing No. 18845-JMA-V2-ZZ-DR-A-37601 P02 for details</t>
  </si>
  <si>
    <t>Nr</t>
  </si>
  <si>
    <t>2.6</t>
  </si>
  <si>
    <t>Windows and External Doors</t>
  </si>
  <si>
    <t>2.6.1</t>
  </si>
  <si>
    <t>External Windows</t>
  </si>
  <si>
    <t>All sizes indicated below are indicative and should not be used for fabrication purposes. Drawings and notes are to be used for reference only. Contractors should conduct a site measure prior to fabrication.</t>
  </si>
  <si>
    <t>For large spans, width of blind to be split in line with window mullion to avoid bowing. To be agreed prior to manufacture.</t>
  </si>
  <si>
    <t>Fabric to be attached using ‘Louvolite’ 7mm non adhesive fabric locking tape. Aluminium bottom bar to be attached using 7mm and 8mm locking tape.</t>
  </si>
  <si>
    <t>All fabrics to be Flame-retardant and comply with BS 5867 Part 2 Type B.</t>
  </si>
  <si>
    <t>All continuous operating chains must have a minimum of 1no. Easy Break Connector and cord tidy as standard.</t>
  </si>
  <si>
    <t>Chains to be shortened to adhere to new legislation as per EU Standards. All blind drop sizes, distance between floor and bottom of chain must be greater than 0.6 metres or more. All sizes are to be checked on site by contractor, drawings and notes are to be used for reference only.</t>
  </si>
  <si>
    <t>On all doors, blinds must be fixed to the frame, therefore blinds move with the door on opening.</t>
  </si>
  <si>
    <t>All door ironmongery must be accessible when blinds are down.</t>
  </si>
  <si>
    <t>Successful contractor must submit a site specific method statement and risk assessment prior to installation on site.</t>
  </si>
  <si>
    <t>All window blinds must be fitted with an ‘Internal Blind Manufacturer Name Label’ noting: Manufactured by; Order No; and Date.</t>
  </si>
  <si>
    <t>Successful contractor to tidy and remove all debris, packaging etc. from site at the time of installation.</t>
  </si>
  <si>
    <t>Ground Floor</t>
  </si>
  <si>
    <t>Blinds; face fixed to timber/ metal framing through plasterboard ; to suit clear glazed sections of curtain walling</t>
  </si>
  <si>
    <t>approx. 798 wide x 1860 drop (CWT_02A and 02B)</t>
  </si>
  <si>
    <t>approx. 798 wide x 2655 drop (CWT_01D and 01E)</t>
  </si>
  <si>
    <t>approx. 1135 wide x 2625 drop (CWT_18A - 18M inclusive)</t>
  </si>
  <si>
    <t>approx. 1135 wide x 2655 drop (CWT_18A - 18M inclusive)</t>
  </si>
  <si>
    <t>approx. 1360 wide x 755 drop (CWT_31A)</t>
  </si>
  <si>
    <t>approx. 1360 wide x 2200 drop; face fixed to door (CWT_31A) (PROVISIONAL)</t>
  </si>
  <si>
    <t>approx. 1473 wide x 1860 drop (CWT_11A , 11B and 12A)</t>
  </si>
  <si>
    <t>approx. 1473 wide x 2655 drop (CWT_07A and 09A)</t>
  </si>
  <si>
    <t>approx. 1744 wide x 2880 drop (CWT_32A)</t>
  </si>
  <si>
    <t>approx. 1075 wide x 2180 drop; face fixed to door (CWT_32A)</t>
  </si>
  <si>
    <t>approx. 2150 wide x 755 drop (CWT_32A)</t>
  </si>
  <si>
    <t>approx. 2260 wide x 2655 drop (CWT_07B)</t>
  </si>
  <si>
    <t>approx. 2823 long x 1860 drop; comprising 1No. approx. 711 wide pane, 1No. approx. 1006 wide pane, 1No. approx. 996 wide pane and mullions - 2; blind split into suitable equal lengths to suit and to align with mullions; Contractor to assess (CWT_13A and 13B)</t>
  </si>
  <si>
    <t>approx. 2823 long x 1860 drop; comprising 2No. 1001 wide panes, 1No. 711 wide pane and mullions - 2; blind split into suitable equal lengths to suit and to align with mullions; Contractor to assess (CWT_10A, 15A and 15B)</t>
  </si>
  <si>
    <t>approx. 2823 long x 2655 drop; comprising 1No. 711 wide pane, 1No. 1006 wide pane, 1No. 996 wide pane and mullions - 2; blind split into suitable equal lengths to suit and to align with mullions; Contractor to assess (CWT_08A)</t>
  </si>
  <si>
    <t>approx. 3723 long x 1860 drop; comprising 1No. 711 wide pane, 1No. 1455 wide pane, 1No. 1446 wide pane and mullions - 2; blind split into suitable equal lengths to suit and to align with mullions; Contractor to assess (CWT_14A)</t>
  </si>
  <si>
    <t>approx. 3835 long x 2655 drop; comprising 1No. 1241 wide pane, 2No. 1242 wide panes and mullions - 2; blind split into suitable equal lengths to suit and to align with mullions; Contractor to assess (CWT_04A)</t>
  </si>
  <si>
    <t>approx. 6023 long x 2655 drop; comprising 4No. 1478 wide panes and mullions - 3; blind split into suitable equal lengths to suit and to align with mullions; Contractor to assess (CWT_05A)</t>
  </si>
  <si>
    <t>approx. 7160 long x 2655 drop; comprising 5No. 1410 wide panes and mullions - 4; blind split into suitable equal lengths to suit and to align with mullions; Contractor to assess (CWT_06A)</t>
  </si>
  <si>
    <t>approx. 1524 wide x 1810 drop (CWT_19A)</t>
  </si>
  <si>
    <t>approx. 1524 wide x 1770 drop (CWT_19A)</t>
  </si>
  <si>
    <t>Blinds; soffit fixed to timber/ metal framing through plasterboard; to suit clear glazed sections of curtain walling</t>
  </si>
  <si>
    <t>approx. 1075 wide x 2195 drop; face fixed to door (CWT_36A)</t>
  </si>
  <si>
    <t>First Floor</t>
  </si>
  <si>
    <t>Blinds; face fixed to timber/ metal framing through plasterboard; to suit window</t>
  </si>
  <si>
    <t>approx. 1573 long x 1965 drop (WNT_03A, 04A and 10A)</t>
  </si>
  <si>
    <t>approx. 2923 long x 1965 drop; comprising 1No. approx. 755 wide panes, 2No. approx. 1012 wide panes and mullions - 2; blind split into suitable equal lengths to suit and to align with mullions; Contractor to assess (WNT_05B, 06B and 13B)</t>
  </si>
  <si>
    <t>approx. 3823 long x 1965 drop; comprising 1No. approx. 755 wide pane, 2No. approx. 1462 wide panes and mullions - 2; blind split into suitable equal lengths to suit and to align with mullions; Contractor to assess (WNT_05C and 06C)</t>
  </si>
  <si>
    <t>approx. 4435 long x 1990 drop; comprising 4No. equal width panes and mullions - 3; blind split into suitable equal lengths to suit and to align with mullions; Contractor to assess (WNT_15B)</t>
  </si>
  <si>
    <t>approx. 1135 wide x 2735 drop (CWT_01A, 01B and 01C)</t>
  </si>
  <si>
    <t>approx. 1200 wide x 4255 drop (CWT_17A)</t>
  </si>
  <si>
    <t>approx. 1469 wide x 1825 drop (CWT_16A)</t>
  </si>
  <si>
    <t>approx. 1573 wide x 1965 drop (WNT_04A)</t>
  </si>
  <si>
    <t>approx. 2923 wide x 1965 drop (WNT_05B)</t>
  </si>
  <si>
    <t>approx. 6042 long x 1905 drop; comprising 2No. 711 wide panes, 4No. 1155 wide panes and mullions - 5; blind split into suitable equal lengths to suit and to align with mullions; Contractor to assess (CWT_20A)</t>
  </si>
  <si>
    <t>approx. 7558 long x 1905 drop; comprising 2No. 711 wide panes, 4No. 1534 wide panes and mullions - 5; blind split into suitable equal lengths to suit and to align with mullions; Contractor to assess (CWT_20A)</t>
  </si>
  <si>
    <t>approx. 8208 long x 1905 drop; comprising 2No. 711 wide panes, 4No. 1307 wide panes, 1No. 1558 wide panes and mullions - 6; blind split into suitable equal lengths to suit and to align with mullions; Contractor to assess (CWT_20A)</t>
  </si>
  <si>
    <t>approx. 8380 long x 1905 drop; comprising 2No. 711 wide panes, 7No. 994 wide panes and mullions - 8; blind split into suitable equal lengths to suit and to align with mullions; Contractor to assess (CWT_20A)</t>
  </si>
  <si>
    <t>Blinds; soffit fixed to timber/ metal framing through plasterboard; to suit window</t>
  </si>
  <si>
    <t>approx. 2600 long x 1845 drop (WNT_15C)</t>
  </si>
  <si>
    <t>approx. 1670 long x 1990 drop (WNT_03B, 04B, 07A and 08A)</t>
  </si>
  <si>
    <t>approx. 2946 long x 1990 drop; comprising 2No. approx. 1024 wide panes, 1No. 755 wide panes and mullions - 2; blind split into suitable equal lengths to suit and to align with mullions; Contractor to assess (WNT_05A, 06A and 12A)</t>
  </si>
  <si>
    <t>approx. 3903 long x 1965 drop; comprising 3No. approx. 1002 wide panes, 1No. 755 wide panes and mullions - 3; blind split into suitable equal lengths to suit and to align with mullions; Contractor to assess (WNT_09A)</t>
  </si>
  <si>
    <t>approx. 3903 long x 1990 drop; comprising 2No. approx. 1483 wide panes, 1No. 755 wide panes and mullions - 2; blind split into suitable equal lengths to suit and to align with mullions; Contractor to assess (WNT_05D)</t>
  </si>
  <si>
    <t>approx. 3903 long x 1990 drop; comprising 2No. approx. 1503 wide panes, 1No. 755 wide panes and mullions - 2; blind split into suitable equal lengths to suit and to align with mullions; Contractor to assess (WNT_06D)</t>
  </si>
  <si>
    <t>approx. 4222 long x 1990 drop; comprising 2No. approx. 1662 wide panes, 1No. 755 wide panes and mullions - 2; blind split into suitable equal lengths to suit and to align with mullions; Contractor to assess (WNT_06E)</t>
  </si>
  <si>
    <t>approx. 1032 long x 1990 drop (WNT_01B)</t>
  </si>
  <si>
    <t>approx. 1670 long x 1990 drop (WNT_03B, 04B, 10B and 11A)</t>
  </si>
  <si>
    <t>approx. 2946 long x 1990 drop; comprising 2No. approx. 1024 wide panes, 1No. 755 wide panes and mullions - 2; blind split into suitable equal lengths to suit and to align with mullions; Contractor to assess (WNT_06A, 12A and 13A)</t>
  </si>
  <si>
    <t>approx. 3903 long x 1990 drop; comprising 2No. approx. 1503 wide panes, 1No. 755 wide panes and mullions - 2; blind split into suitable equal lengths to suit and to align with mullions; Contractor to assess (WNT_06D, 12B and 13C)</t>
  </si>
  <si>
    <t>approx. 2450 long x 1095 drop (WNT_15A)</t>
  </si>
  <si>
    <t>2.7</t>
  </si>
  <si>
    <t>Internal Walls and Partitions</t>
  </si>
  <si>
    <t>2.7.1</t>
  </si>
  <si>
    <t>Walls and Partitions</t>
  </si>
  <si>
    <t>Chains to be shortened to adhere to new legislation as per EU Standards. All blind drop sizes, distance between floor and bottom of chain must be greater than 0.6 metres or more.</t>
  </si>
  <si>
    <t>Blinds; face fixed to timber/ metal framing through plasterboard; to suit glazed screen</t>
  </si>
  <si>
    <t>approx. 1450 wide x 1750 drop; fixing to timber/ metal framing through plasterboard</t>
  </si>
  <si>
    <t>approx.1600 wide x 2200 drop; fixing to timber/ metal framing through plasterboard</t>
  </si>
  <si>
    <t>approx.1990 wide x 2200 drop; fixing to timber/ metal framing through plasterboard</t>
  </si>
  <si>
    <t>approx. 2400 wide x 2200 drop; fixing to timber/ metal framing through plasterboard</t>
  </si>
  <si>
    <t>SUNDRIES</t>
  </si>
  <si>
    <t>PRELIMINARIES</t>
  </si>
  <si>
    <t>A</t>
  </si>
  <si>
    <t>Supervision</t>
  </si>
  <si>
    <t>item</t>
  </si>
  <si>
    <t>B</t>
  </si>
  <si>
    <t>Site Accommodation</t>
  </si>
  <si>
    <t>C</t>
  </si>
  <si>
    <t>Storage of materials</t>
  </si>
  <si>
    <t>D</t>
  </si>
  <si>
    <t>Unloading materials</t>
  </si>
  <si>
    <t>E</t>
  </si>
  <si>
    <t>Horizontal distribution of materials</t>
  </si>
  <si>
    <t>F</t>
  </si>
  <si>
    <t>Vertical distribution of materials</t>
  </si>
  <si>
    <t>G</t>
  </si>
  <si>
    <t>Craneage, if required</t>
  </si>
  <si>
    <t>H</t>
  </si>
  <si>
    <t>Plant; any plant deemed required</t>
  </si>
  <si>
    <t>I</t>
  </si>
  <si>
    <t>Scaffolding; if deemed required</t>
  </si>
  <si>
    <t>J</t>
  </si>
  <si>
    <t>MEWPS; if deemed required.</t>
  </si>
  <si>
    <t>K</t>
  </si>
  <si>
    <t>Distribution of Temporary Power</t>
  </si>
  <si>
    <t>L</t>
  </si>
  <si>
    <t>Distribution of Temporary Water</t>
  </si>
  <si>
    <t>M</t>
  </si>
  <si>
    <t>Protection</t>
  </si>
  <si>
    <t>N</t>
  </si>
  <si>
    <t>Testing</t>
  </si>
  <si>
    <t>O</t>
  </si>
  <si>
    <t>Provision of samples</t>
  </si>
  <si>
    <t>P</t>
  </si>
  <si>
    <t>Regular clearing up of waste/rubbish</t>
  </si>
  <si>
    <t>Q</t>
  </si>
  <si>
    <t>Allowance for skips to remove waste/rubbish from site</t>
  </si>
  <si>
    <t>R</t>
  </si>
  <si>
    <t>Any other items deemed necessary</t>
  </si>
  <si>
    <t>S</t>
  </si>
  <si>
    <t>Protection of own works</t>
  </si>
  <si>
    <t>T</t>
  </si>
  <si>
    <t>Additional items per Robertson Construction Group Sub Contractor Prelims document issued with ITT - RCG-CMS-140-FOR-004 V6</t>
  </si>
  <si>
    <t>U</t>
  </si>
  <si>
    <t>Performance Guarantee Bond</t>
  </si>
  <si>
    <t>V</t>
  </si>
  <si>
    <t>Design including design development</t>
  </si>
  <si>
    <t>W</t>
  </si>
  <si>
    <t>Inflation to cover the full period up to and including site installation</t>
  </si>
  <si>
    <t>TOTAL</t>
  </si>
  <si>
    <t>Peterhead Community Campus</t>
  </si>
  <si>
    <t>S610 - Blinds</t>
  </si>
  <si>
    <t>Item</t>
  </si>
  <si>
    <t>2.3.5 - Rooflights, Skylights and Openings</t>
  </si>
  <si>
    <t>2.6.1 - External Windows</t>
  </si>
  <si>
    <t>2.7.1 - Walls and Partitions</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</si>
  <si>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</si>
  <si>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</si>
  <si>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</si>
  <si>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</si>
  <si>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</si>
  <si>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</si>
  <si>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</si>
  <si>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</si>
  <si>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</si>
  <si>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</si>
  <si>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</si>
  <si>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</si>
  <si>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</si>
  <si>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</si>
  <si>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</si>
  <si>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</si>
  <si>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</si>
  <si>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</si>
  <si>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</si>
  <si>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</si>
  <si>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</si>
  <si>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</si>
  <si>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</si>
  <si>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</si>
  <si>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</si>
  <si>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</si>
  <si>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</si>
  <si>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</si>
  <si>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</si>
  <si>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</si>
  <si>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</si>
  <si>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</si>
  <si>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</si>
  <si>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</si>
  <si>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General</t>
  </si>
  <si>
    <t>Samples</t>
  </si>
  <si>
    <t>of each blind type as required</t>
  </si>
  <si>
    <t>Control samples</t>
  </si>
  <si>
    <t>approx. 1500 wide x 2835 drop (CWT_36A)</t>
  </si>
  <si>
    <t>approx. 1500 wide x 3425 drop (CWT_36A)</t>
  </si>
  <si>
    <t>approx. 1883 wide x 2835 drop (CWT_36A)</t>
  </si>
  <si>
    <t>approx. 1883 wide x 3425 drop (CWT_36A)</t>
  </si>
  <si>
    <t>approx. 2150 wide x 1285 drop (CWT_36A)</t>
  </si>
  <si>
    <t>approx. 2150 wide x 3425 drop (CWT_36A)</t>
  </si>
  <si>
    <t>approx. 1300 long x 1095 drop (WNT_01A)</t>
  </si>
  <si>
    <t>approx. 2500 long x 1095 drop (WNT_02A)</t>
  </si>
  <si>
    <t>Blinds; anti glare manual roller blinds; Louvolite 'System 40® Roller Blind System'; fabric material - 'Louvolite Perspective 3%'; colour TBC; manually operated by 'Alutrade' No. 10, 6mm nickel operating chain with cord tidy for child safety; including 'Louvolite Aluminium No-sew Bottom Bar' complete with white bottom bar end caps; complete with all other components and accessories recommended by manufacturer to complete installation; face fixed; N10/240A</t>
  </si>
  <si>
    <t>Blinds; blackout and anti glare manual double roller blinds; Louvolite 'System 40® Double Bracket Roller System'; blackout fabric - 'Banlight FR Blackout', anti-glare fabric - 'Louvolite Perspective 3%'; colours TBC; manually operated by 'Alutrade' No. 10, 6mm nickel operating chain with cord tidy for child safety; including 'Louvolite Aluminium No-sew Bar' complete with white bottom bar end caps; complete with all other components and accessories recommended by manufacturer to complete installation; N10/240B</t>
  </si>
  <si>
    <t>Blinds; anti glare electric roller blinds; Louvolite 'System 55 Motorised® Roller Blind' with 'Hard Wired AC Motor 6000 Series'; anti glare fabric material - 'Louvolite Perspective 3%'; colour TBC; operated by hard-wired AC motor linked to wall mounted switch (electrical connection by others); including 'Louvolite Aluminium No-sew Bar' complete with white bottom bar end caps; complete with all other components and accessories recommended by manufacturer to complete installation; N10/240C</t>
  </si>
  <si>
    <t>Blinds; blackout and anti glare electric double roller blinds; Louvolite 'System 40® Double Bracket Roller System - motorised'; blackout fabric - 'Banlight FR Blackout', anti-glare fabric - 'Louvolite Perspective 3%'; colours TBC; operated by hard-wired AC motor linked to wall mounted switch (electrical connection by others); including 'Louvolite Aluminium No-sew Bar' complete with white bottom bar end caps; complete with all other components and accessories recommended by manufacturer to complete installation; N10/240D</t>
  </si>
  <si>
    <t>Blinds; anti glare manual roller blinds; to internal glazed screens; Louvolite 'System 40® Roller Blind System'; fabric material - 'Louvolite Perspective 3%'; colour TBC; manually operated by 'Alutrade' No. 10, 6mm nickel operating chain with cord tidy for child safety; including 'Louvolite Aluminium No-sew Bar' complete with white bottom bar end caps; complete with all other components and accessories recommended by manufacturer to complete installation; N10/241A</t>
  </si>
  <si>
    <t>4100 long x 1100 wide glazing section; rooflight in 5No. equal panes each 1100 wide; blind split into suitable equal lengths to suit rooflight and align with mullions; Contractor to assess, this system can do this window as 1 blind, asthetically it will look better and wiring will be required.</t>
  </si>
  <si>
    <t>4100 long x 2000 wide glazing section; glazing in 5No. equal panes each 2000 wide; blind split into suitable equal lengths to suit rooflight and align with mullions; Contractor to assess, this system can do this window as 1 blind, asthetically it will look better and less wiring will be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</si>
</sst>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0"/>
      <name val="Arial"/>
    </font>
    <font>
      <b/>
      <u/>
      <sz val="10"/>
      <name val="Arial"/>
    </font>
    <font>
      <b/>
      <i/>
      <sz val="10"/>
      <name val="Arial"/>
    </font>
    <font>
      <sz val="10"/>
      <name val="Arial"/>
      <family val="2"/>
    </font>
    <font>
      <b/>
      <u/>
      <sz val="12"/>
      <name val="Arial"/>
      <family val="2"/>
    </font>
    <font>
      <u/>
      <sz val="10"/>
      <name val="Arial"/>
      <family val="2"/>
    </font>
    <font>
      <b/>
      <sz val="12"/>
      <name val="Arial"/>
      <family val="2"/>
    </font>
    <font>
      <b/>
      <sz val="10"/>
      <name val="Arial"/>
      <family val="2"/>
    </font>
    <font>
      <b/>
      <u/>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4" fillId="0" borderId="0"/>
  </cellStyleXfs>
  <cellXfs count="70">
    <xf numFmtId="0" fontId="0" fillId="0" borderId="0" xfId="0"/>
    <xf numFmtId="0" fontId="1" fillId="0" borderId="0" xfId="0" applyFont="1" applyAlignment="1">
      <alignment horizontal="left"/>
    </xf>
    <xf numFmtId="0" fontId="1" fillId="0" borderId="0" xfId="0" applyFont="1" applyAlignment="1">
      <alignment horizontal="right"/>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3" fontId="1" fillId="0" borderId="0" xfId="0" applyNumberFormat="1" applyFont="1" applyAlignment="1">
      <alignment horizontal="right"/>
    </xf>
    <xf numFmtId="3" fontId="2" fillId="0" borderId="0" xfId="0" applyNumberFormat="1" applyFont="1" applyAlignment="1">
      <alignment horizontal="left" vertical="center"/>
    </xf>
    <xf numFmtId="3" fontId="1" fillId="0" borderId="0" xfId="0" applyNumberFormat="1" applyFont="1"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0" fontId="0" fillId="0" borderId="0" xfId="0" applyAlignment="1">
      <alignment horizontal="left" vertical="center"/>
    </xf>
    <xf numFmtId="4" fontId="0" fillId="0" borderId="0" xfId="0" applyNumberFormat="1" applyAlignment="1">
      <alignment vertical="center"/>
    </xf>
    <xf numFmtId="3" fontId="0" fillId="0" borderId="0" xfId="0" applyNumberFormat="1" applyAlignment="1">
      <alignment horizontal="left" vertical="center" wrapText="1"/>
    </xf>
    <xf numFmtId="0" fontId="1" fillId="0" borderId="0" xfId="0" applyFont="1" applyAlignment="1">
      <alignment horizontal="center"/>
    </xf>
    <xf numFmtId="3" fontId="0" fillId="0" borderId="0" xfId="0" applyNumberFormat="1" applyAlignment="1">
      <alignment horizontal="center"/>
    </xf>
    <xf numFmtId="3" fontId="1" fillId="0" borderId="0" xfId="0" applyNumberFormat="1" applyFont="1" applyAlignment="1">
      <alignment horizontal="center"/>
    </xf>
    <xf numFmtId="0" fontId="0" fillId="0" borderId="0" xfId="0" applyAlignment="1">
      <alignment horizontal="center"/>
    </xf>
    <xf numFmtId="4" fontId="1" fillId="0" borderId="0" xfId="0" applyNumberFormat="1" applyFont="1" applyAlignment="1">
      <alignment horizontal="right"/>
    </xf>
    <xf numFmtId="4" fontId="0" fillId="0" borderId="0" xfId="0" applyNumberFormat="1"/>
    <xf numFmtId="4" fontId="4" fillId="0" borderId="0" xfId="0" applyNumberFormat="1" applyFont="1" applyAlignment="1">
      <alignment horizontal="right"/>
    </xf>
    <xf numFmtId="0" fontId="7" fillId="0" borderId="0" xfId="0" applyFont="1" applyAlignment="1">
      <alignment horizontal="center"/>
    </xf>
    <xf numFmtId="0" fontId="4" fillId="0" borderId="0" xfId="1"/>
    <xf numFmtId="0" fontId="4" fillId="0" borderId="0" xfId="1" applyAlignment="1">
      <alignment horizontal="center"/>
    </xf>
    <xf numFmtId="0" fontId="4" fillId="0" borderId="0" xfId="1" applyAlignment="1">
      <alignment wrapText="1"/>
    </xf>
    <xf numFmtId="0" fontId="7" fillId="0" borderId="0" xfId="1" applyFont="1" applyAlignment="1">
      <alignment horizontal="center"/>
    </xf>
    <xf numFmtId="0" fontId="8" fillId="0" borderId="0" xfId="1" applyFont="1" applyAlignment="1">
      <alignment horizontal="center"/>
    </xf>
    <xf numFmtId="0" fontId="8" fillId="0" borderId="0" xfId="1" applyFont="1" applyAlignment="1">
      <alignment horizontal="left"/>
    </xf>
    <xf numFmtId="0" fontId="4" fillId="0" borderId="0" xfId="1" applyAlignment="1">
      <alignment horizontal="center" vertical="center"/>
    </xf>
    <xf numFmtId="0" fontId="4" fillId="0" borderId="0" xfId="1" applyAlignment="1">
      <alignment horizontal="left" vertical="center"/>
    </xf>
    <xf numFmtId="3" fontId="4" fillId="0" borderId="0" xfId="1" applyNumberFormat="1" applyAlignment="1">
      <alignment horizontal="right" vertical="center"/>
    </xf>
    <xf numFmtId="3" fontId="4" fillId="0" borderId="0" xfId="1" applyNumberFormat="1" applyAlignment="1">
      <alignment horizontal="left" vertical="center"/>
    </xf>
    <xf numFmtId="4" fontId="4" fillId="0" borderId="0" xfId="1" applyNumberFormat="1" applyAlignment="1">
      <alignment horizontal="right" vertical="center"/>
    </xf>
    <xf numFmtId="3" fontId="4" fillId="0" borderId="0" xfId="1" applyNumberFormat="1" applyAlignment="1">
      <alignment horizontal="center" vertical="center"/>
    </xf>
    <xf numFmtId="0" fontId="8" fillId="0" borderId="0" xfId="1" applyFont="1" applyAlignment="1">
      <alignment horizontal="right" vertical="center"/>
    </xf>
    <xf numFmtId="4" fontId="8" fillId="0" borderId="0" xfId="1" applyNumberFormat="1" applyFont="1" applyAlignment="1">
      <alignment horizontal="right"/>
    </xf>
    <xf numFmtId="0" fontId="8" fillId="0" borderId="0" xfId="1" applyFont="1" applyAlignment="1">
      <alignment horizontal="left" wrapText="1"/>
    </xf>
    <xf numFmtId="0" fontId="8" fillId="0" borderId="0" xfId="1" applyFont="1" applyAlignment="1">
      <alignment horizontal="right"/>
    </xf>
    <xf numFmtId="0" fontId="9" fillId="0" borderId="0" xfId="1" applyFont="1" applyAlignment="1">
      <alignment horizontal="left" vertical="center" wrapText="1"/>
    </xf>
    <xf numFmtId="0" fontId="4" fillId="0" borderId="0" xfId="1" applyAlignment="1">
      <alignment vertical="center"/>
    </xf>
    <xf numFmtId="0" fontId="4" fillId="0" borderId="0" xfId="1" applyAlignment="1">
      <alignment horizontal="left" vertical="center" wrapText="1"/>
    </xf>
    <xf numFmtId="3" fontId="4" fillId="0" borderId="0" xfId="1" applyNumberFormat="1" applyAlignment="1">
      <alignment vertical="center"/>
    </xf>
    <xf numFmtId="4" fontId="4" fillId="0" borderId="0" xfId="1" applyNumberFormat="1" applyAlignment="1">
      <alignment vertical="center"/>
    </xf>
    <xf numFmtId="0" fontId="8" fillId="0" borderId="0" xfId="1" applyFont="1" applyAlignment="1">
      <alignment vertical="center" wrapText="1"/>
    </xf>
    <xf numFmtId="0" fontId="0" fillId="0" borderId="0" xfId="0" applyAlignment="1">
      <alignment wrapText="1"/>
    </xf>
    <xf numFmtId="0" fontId="1" fillId="0" borderId="0" xfId="0" applyFont="1" applyAlignment="1">
      <alignment horizontal="left" wrapText="1"/>
    </xf>
    <xf numFmtId="0" fontId="3"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4" fontId="0" fillId="0" borderId="0" xfId="0" applyNumberForma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xf>
    <xf numFmtId="4" fontId="0" fillId="0" borderId="0" xfId="0" applyNumberFormat="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0" fontId="7" fillId="0" borderId="0" xfId="0" applyFont="1"/>
    <xf numFmtId="0" fontId="4" fillId="0" borderId="0" xfId="0" applyFont="1" applyAlignment="1">
      <alignment horizontal="left" vertical="center" wrapText="1"/>
    </xf>
    <xf numFmtId="4" fontId="4" fillId="0" borderId="0" xfId="0" applyNumberFormat="1" applyFont="1" applyAlignment="1">
      <alignment horizontal="left" vertical="center" wrapText="1"/>
    </xf>
    <xf numFmtId="0" fontId="7" fillId="0" borderId="0" xfId="0" applyFont="1" applyAlignment="1">
      <alignment horizontal="center" wrapText="1"/>
    </xf>
    <xf numFmtId="4" fontId="2" fillId="0" borderId="0" xfId="0" applyNumberFormat="1" applyFont="1" applyAlignment="1">
      <alignment horizontal="left" vertical="center" wrapText="1"/>
    </xf>
    <xf numFmtId="4" fontId="0" fillId="0" borderId="0" xfId="0" applyNumberFormat="1" applyAlignment="1">
      <alignment vertical="center" wrapText="1"/>
    </xf>
    <xf numFmtId="0" fontId="7" fillId="0" borderId="0" xfId="0" applyFont="1" applyAlignment="1">
      <alignment horizontal="center"/>
    </xf>
    <xf numFmtId="0" fontId="0" fillId="0" borderId="0" xfId="0"/>
    <xf numFmtId="0" fontId="5" fillId="0" borderId="0" xfId="0" applyFont="1" applyAlignment="1">
      <alignment horizontal="center"/>
    </xf>
    <xf numFmtId="0" fontId="6" fillId="0" borderId="0" xfId="0" applyFont="1"/>
    <xf numFmtId="0" fontId="5" fillId="0" borderId="0" xfId="1" applyFont="1" applyAlignment="1">
      <alignment horizontal="center"/>
    </xf>
    <xf numFmtId="0" fontId="7" fillId="0" borderId="0" xfId="1" applyFont="1" applyAlignment="1">
      <alignment horizontal="center"/>
    </xf>
  </cellXfs>
  <cellStyles count="2">
    <cellStyle name="Normal" xfId="0" builtinId="0"/>
    <cellStyle name="Normal 2" xfId="1" xr:uid="{FFA82D06-2B4C-4011-915D-B47CE9AD1E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view="pageBreakPreview" zoomScaleNormal="100" zoomScaleSheetLayoutView="100" workbookViewId="0">
      <selection sqref="A1:C1"/>
    </sheetView>
  </sheetViews>
  <sheetFormatPr defaultColWidth="9.140625" defaultRowHeight="12.75" x14ac:dyDescent="0.2"/>
  <cols>
    <col min="1" max="1" width="5.7109375" style="18" bestFit="1" customWidth="1"/>
    <col min="2" max="2" width="45.7109375" customWidth="1"/>
    <col min="3" max="3" width="16.140625" customWidth="1"/>
  </cols>
  <sheetData>
    <row r="1" spans="1:3" ht="15.75" x14ac:dyDescent="0.25">
      <c r="A1" s="66" t="s">
        <v>147</v>
      </c>
      <c r="B1" s="67"/>
      <c r="C1" s="67"/>
    </row>
    <row r="3" spans="1:3" ht="15.75" x14ac:dyDescent="0.25">
      <c r="A3" s="64" t="s">
        <v>148</v>
      </c>
      <c r="B3" s="65"/>
      <c r="C3" s="65"/>
    </row>
    <row r="5" spans="1:3" x14ac:dyDescent="0.2">
      <c r="A5" s="15" t="s">
        <v>0</v>
      </c>
      <c r="B5" s="1" t="s">
        <v>1</v>
      </c>
      <c r="C5" s="15" t="s">
        <v>2</v>
      </c>
    </row>
    <row r="6" spans="1:3" x14ac:dyDescent="0.2">
      <c r="A6" s="15"/>
      <c r="B6" s="1"/>
      <c r="C6" s="15"/>
    </row>
    <row r="7" spans="1:3" x14ac:dyDescent="0.2">
      <c r="A7" s="4"/>
      <c r="B7" s="6" t="s">
        <v>3</v>
      </c>
      <c r="C7" s="7"/>
    </row>
    <row r="8" spans="1:3" x14ac:dyDescent="0.2">
      <c r="A8" s="4"/>
      <c r="B8" s="6"/>
      <c r="C8" s="7"/>
    </row>
    <row r="9" spans="1:3" x14ac:dyDescent="0.2">
      <c r="A9" s="16"/>
      <c r="B9" s="8" t="s">
        <v>4</v>
      </c>
      <c r="C9" s="7"/>
    </row>
    <row r="10" spans="1:3" x14ac:dyDescent="0.2">
      <c r="A10" s="16"/>
      <c r="B10" s="8"/>
      <c r="C10" s="7"/>
    </row>
    <row r="11" spans="1:3" x14ac:dyDescent="0.2">
      <c r="A11" s="17" t="s">
        <v>5</v>
      </c>
      <c r="B11" s="9" t="s">
        <v>6</v>
      </c>
      <c r="C11" s="7"/>
    </row>
    <row r="12" spans="1:3" x14ac:dyDescent="0.2">
      <c r="A12" s="17"/>
      <c r="B12" s="9"/>
      <c r="C12" s="7"/>
    </row>
    <row r="13" spans="1:3" x14ac:dyDescent="0.2">
      <c r="A13" s="16" t="s">
        <v>7</v>
      </c>
      <c r="B13" s="11" t="s">
        <v>8</v>
      </c>
      <c r="C13" s="7"/>
    </row>
    <row r="14" spans="1:3" x14ac:dyDescent="0.2">
      <c r="A14" s="16"/>
      <c r="B14" s="11"/>
      <c r="C14" s="7"/>
    </row>
    <row r="15" spans="1:3" x14ac:dyDescent="0.2">
      <c r="A15" s="16" t="s">
        <v>9</v>
      </c>
      <c r="B15" s="11" t="s">
        <v>10</v>
      </c>
      <c r="C15" s="21">
        <f>SUM('2.3.5'!F17)</f>
        <v>58099.040000000001</v>
      </c>
    </row>
    <row r="16" spans="1:3" x14ac:dyDescent="0.2">
      <c r="A16" s="16"/>
      <c r="B16" s="11"/>
      <c r="C16" s="21"/>
    </row>
    <row r="17" spans="1:3" x14ac:dyDescent="0.2">
      <c r="A17" s="16" t="s">
        <v>19</v>
      </c>
      <c r="B17" s="11" t="s">
        <v>20</v>
      </c>
      <c r="C17" s="21"/>
    </row>
    <row r="18" spans="1:3" x14ac:dyDescent="0.2">
      <c r="A18" s="16"/>
      <c r="B18" s="11"/>
      <c r="C18" s="21"/>
    </row>
    <row r="19" spans="1:3" x14ac:dyDescent="0.2">
      <c r="A19" s="16" t="s">
        <v>21</v>
      </c>
      <c r="B19" s="11" t="s">
        <v>22</v>
      </c>
      <c r="C19" s="21">
        <f>SUM('2.6.1'!F112)</f>
        <v>79024.569999999992</v>
      </c>
    </row>
    <row r="20" spans="1:3" x14ac:dyDescent="0.2">
      <c r="A20" s="16"/>
      <c r="B20" s="11"/>
      <c r="C20" s="21"/>
    </row>
    <row r="21" spans="1:3" x14ac:dyDescent="0.2">
      <c r="A21" s="16" t="s">
        <v>87</v>
      </c>
      <c r="B21" s="11" t="s">
        <v>88</v>
      </c>
      <c r="C21" s="21"/>
    </row>
    <row r="22" spans="1:3" x14ac:dyDescent="0.2">
      <c r="A22" s="16"/>
      <c r="B22" s="11"/>
      <c r="C22" s="21"/>
    </row>
    <row r="23" spans="1:3" x14ac:dyDescent="0.2">
      <c r="A23" s="16" t="s">
        <v>89</v>
      </c>
      <c r="B23" s="11" t="s">
        <v>90</v>
      </c>
      <c r="C23" s="21">
        <f>SUM('2.7.1'!F31)</f>
        <v>1111.5</v>
      </c>
    </row>
    <row r="24" spans="1:3" x14ac:dyDescent="0.2">
      <c r="A24" s="16"/>
      <c r="B24" s="14"/>
      <c r="C24" s="21"/>
    </row>
    <row r="25" spans="1:3" x14ac:dyDescent="0.2">
      <c r="A25" s="16"/>
      <c r="B25" s="11" t="s">
        <v>97</v>
      </c>
      <c r="C25" s="21">
        <v>0</v>
      </c>
    </row>
    <row r="26" spans="1:3" x14ac:dyDescent="0.2">
      <c r="A26" s="16"/>
      <c r="B26" s="11"/>
      <c r="C26" s="21"/>
    </row>
    <row r="27" spans="1:3" x14ac:dyDescent="0.2">
      <c r="A27" s="16"/>
      <c r="B27" s="11" t="s">
        <v>98</v>
      </c>
      <c r="C27" s="21">
        <f>SUM(Preliminaries!F33)</f>
        <v>0</v>
      </c>
    </row>
    <row r="28" spans="1:3" x14ac:dyDescent="0.2">
      <c r="C28" s="20"/>
    </row>
    <row r="29" spans="1:3" x14ac:dyDescent="0.2">
      <c r="B29" s="1" t="s">
        <v>146</v>
      </c>
      <c r="C29" s="19">
        <f>SUM(C15:C27)</f>
        <v>138235.10999999999</v>
      </c>
    </row>
  </sheetData>
  <mergeCells count="2">
    <mergeCell ref="A3:C3"/>
    <mergeCell ref="A1:C1"/>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view="pageBreakPreview" topLeftCell="A12" zoomScaleNormal="100" zoomScaleSheetLayoutView="100" workbookViewId="0">
      <selection activeCell="E16" sqref="E16"/>
    </sheetView>
  </sheetViews>
  <sheetFormatPr defaultColWidth="9.140625" defaultRowHeight="12.75" x14ac:dyDescent="0.2"/>
  <cols>
    <col min="1" max="1" width="5.7109375" style="18" bestFit="1" customWidth="1"/>
    <col min="2" max="2" width="45.7109375" style="45" customWidth="1"/>
    <col min="3" max="3" width="8.5703125" bestFit="1" customWidth="1"/>
    <col min="4" max="4" width="4.5703125" bestFit="1" customWidth="1"/>
    <col min="5" max="5" width="8.7109375" customWidth="1"/>
    <col min="6" max="6" width="12" customWidth="1"/>
  </cols>
  <sheetData>
    <row r="1" spans="1:6" ht="15.75" x14ac:dyDescent="0.25">
      <c r="A1" s="66" t="s">
        <v>147</v>
      </c>
      <c r="B1" s="66"/>
      <c r="C1" s="66"/>
      <c r="D1" s="66"/>
      <c r="E1" s="66"/>
      <c r="F1" s="66"/>
    </row>
    <row r="2" spans="1:6" x14ac:dyDescent="0.2">
      <c r="B2"/>
    </row>
    <row r="3" spans="1:6" ht="15.75" x14ac:dyDescent="0.25">
      <c r="A3" s="64" t="s">
        <v>148</v>
      </c>
      <c r="B3" s="64"/>
      <c r="C3" s="64"/>
      <c r="D3" s="64"/>
      <c r="E3" s="64"/>
      <c r="F3" s="64"/>
    </row>
    <row r="5" spans="1:6" ht="15.75" x14ac:dyDescent="0.25">
      <c r="A5" s="64" t="s">
        <v>150</v>
      </c>
      <c r="B5" s="64"/>
      <c r="C5" s="64"/>
      <c r="D5" s="64"/>
      <c r="E5" s="64"/>
      <c r="F5" s="64"/>
    </row>
    <row r="6" spans="1:6" ht="15.75" x14ac:dyDescent="0.25">
      <c r="A6" s="22"/>
    </row>
    <row r="7" spans="1:6" x14ac:dyDescent="0.2">
      <c r="A7" s="15" t="s">
        <v>0</v>
      </c>
      <c r="B7" s="46" t="s">
        <v>1</v>
      </c>
      <c r="C7" s="15" t="s">
        <v>11</v>
      </c>
      <c r="D7" s="15" t="s">
        <v>12</v>
      </c>
      <c r="E7" s="15" t="s">
        <v>13</v>
      </c>
      <c r="F7" s="15" t="s">
        <v>2</v>
      </c>
    </row>
    <row r="8" spans="1:6" x14ac:dyDescent="0.2">
      <c r="A8" s="15"/>
      <c r="B8" s="46"/>
      <c r="C8" s="2"/>
      <c r="D8" s="2"/>
      <c r="E8" s="2"/>
      <c r="F8" s="2"/>
    </row>
    <row r="9" spans="1:6" x14ac:dyDescent="0.2">
      <c r="A9" s="4"/>
      <c r="B9" s="47" t="s">
        <v>14</v>
      </c>
      <c r="C9" s="3"/>
      <c r="D9" s="12"/>
      <c r="E9" s="3"/>
    </row>
    <row r="10" spans="1:6" x14ac:dyDescent="0.2">
      <c r="A10" s="4"/>
      <c r="B10" s="48"/>
      <c r="C10" s="3"/>
      <c r="D10" s="3"/>
      <c r="E10" s="3"/>
    </row>
    <row r="11" spans="1:6" ht="25.5" x14ac:dyDescent="0.2">
      <c r="A11" s="54"/>
      <c r="B11" s="49" t="s">
        <v>15</v>
      </c>
      <c r="C11" s="3"/>
      <c r="D11" s="6"/>
      <c r="E11" s="5"/>
    </row>
    <row r="12" spans="1:6" ht="102" x14ac:dyDescent="0.2">
      <c r="A12" s="4"/>
      <c r="B12" s="50" t="s">
        <v>16</v>
      </c>
      <c r="C12" s="3"/>
      <c r="D12" s="12"/>
      <c r="E12" s="3"/>
    </row>
    <row r="13" spans="1:6" ht="25.5" x14ac:dyDescent="0.2">
      <c r="A13" s="4"/>
      <c r="B13" s="51" t="s">
        <v>17</v>
      </c>
      <c r="C13" s="3"/>
      <c r="D13" s="12"/>
      <c r="E13" s="3"/>
    </row>
    <row r="14" spans="1:6" ht="76.5" x14ac:dyDescent="0.2">
      <c r="A14" s="56" t="s">
        <v>99</v>
      </c>
      <c r="B14" s="59" t="s">
        <v>204</v>
      </c>
      <c r="C14" s="10">
        <v>7</v>
      </c>
      <c r="D14" s="11" t="s">
        <v>18</v>
      </c>
      <c r="E14" s="13">
        <v>7127.77</v>
      </c>
      <c r="F14" s="13">
        <f>C14*E14</f>
        <v>49894.39</v>
      </c>
    </row>
    <row r="15" spans="1:6" ht="76.5" x14ac:dyDescent="0.2">
      <c r="A15" s="57" t="s">
        <v>102</v>
      </c>
      <c r="B15" s="60" t="s">
        <v>205</v>
      </c>
      <c r="C15" s="10">
        <v>1</v>
      </c>
      <c r="D15" s="11" t="s">
        <v>18</v>
      </c>
      <c r="E15" s="13">
        <v>8204.65</v>
      </c>
      <c r="F15" s="13">
        <f>C15*E15</f>
        <v>8204.65</v>
      </c>
    </row>
    <row r="16" spans="1:6" x14ac:dyDescent="0.2">
      <c r="A16" s="55"/>
      <c r="B16" s="52"/>
      <c r="C16" s="10"/>
      <c r="D16" s="11"/>
      <c r="E16" s="13"/>
      <c r="F16" s="13"/>
    </row>
    <row r="17" spans="2:6" x14ac:dyDescent="0.2">
      <c r="B17" s="53" t="s">
        <v>2</v>
      </c>
      <c r="F17" s="19">
        <f>SUM(F14:F15)</f>
        <v>58099.040000000001</v>
      </c>
    </row>
  </sheetData>
  <mergeCells count="3">
    <mergeCell ref="A1:F1"/>
    <mergeCell ref="A3:F3"/>
    <mergeCell ref="A5:F5"/>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2"/>
  <sheetViews>
    <sheetView view="pageBreakPreview" topLeftCell="A104" zoomScaleNormal="100" zoomScaleSheetLayoutView="100" workbookViewId="0">
      <selection activeCell="E111" sqref="E111"/>
    </sheetView>
  </sheetViews>
  <sheetFormatPr defaultColWidth="9.140625" defaultRowHeight="12.75" x14ac:dyDescent="0.2"/>
  <cols>
    <col min="1" max="1" width="5.7109375" style="18" bestFit="1" customWidth="1"/>
    <col min="2" max="2" width="45.7109375" style="45" customWidth="1"/>
    <col min="3" max="3" width="8.5703125" bestFit="1" customWidth="1"/>
    <col min="4" max="4" width="4.5703125" bestFit="1" customWidth="1"/>
    <col min="5" max="5" width="8.7109375" customWidth="1"/>
    <col min="6" max="6" width="11" customWidth="1"/>
  </cols>
  <sheetData>
    <row r="1" spans="1:7" ht="15.75" x14ac:dyDescent="0.25">
      <c r="A1" s="66" t="s">
        <v>147</v>
      </c>
      <c r="B1" s="66"/>
      <c r="C1" s="66"/>
      <c r="D1" s="66"/>
      <c r="E1" s="66"/>
      <c r="F1" s="66"/>
    </row>
    <row r="3" spans="1:7" ht="15.75" x14ac:dyDescent="0.25">
      <c r="A3" s="64" t="s">
        <v>148</v>
      </c>
      <c r="B3" s="64"/>
      <c r="C3" s="64"/>
      <c r="D3" s="64"/>
      <c r="E3" s="64"/>
      <c r="F3" s="64"/>
    </row>
    <row r="5" spans="1:7" ht="15.75" x14ac:dyDescent="0.25">
      <c r="A5" s="64" t="s">
        <v>151</v>
      </c>
      <c r="B5" s="64"/>
      <c r="C5" s="64"/>
      <c r="D5" s="64"/>
      <c r="E5" s="64"/>
      <c r="F5" s="64"/>
      <c r="G5" s="58"/>
    </row>
    <row r="6" spans="1:7" ht="15.75" x14ac:dyDescent="0.25">
      <c r="A6" s="22"/>
      <c r="B6" s="61"/>
      <c r="C6" s="22"/>
      <c r="D6" s="22"/>
      <c r="E6" s="22"/>
      <c r="F6" s="22"/>
      <c r="G6" s="22"/>
    </row>
    <row r="7" spans="1:7" x14ac:dyDescent="0.2">
      <c r="A7" s="15" t="s">
        <v>0</v>
      </c>
      <c r="B7" s="46" t="s">
        <v>1</v>
      </c>
      <c r="C7" s="15" t="s">
        <v>11</v>
      </c>
      <c r="D7" s="15" t="s">
        <v>12</v>
      </c>
      <c r="E7" s="15" t="s">
        <v>13</v>
      </c>
      <c r="F7" s="15" t="s">
        <v>2</v>
      </c>
    </row>
    <row r="8" spans="1:7" x14ac:dyDescent="0.2">
      <c r="A8" s="15"/>
      <c r="B8" s="46"/>
      <c r="C8" s="2"/>
      <c r="D8" s="2"/>
      <c r="E8" s="2"/>
      <c r="F8" s="2"/>
    </row>
    <row r="9" spans="1:7" ht="63.75" x14ac:dyDescent="0.2">
      <c r="A9" s="4"/>
      <c r="B9" s="47" t="s">
        <v>23</v>
      </c>
      <c r="C9" s="3"/>
      <c r="D9" s="3"/>
      <c r="E9" s="3"/>
    </row>
    <row r="10" spans="1:7" ht="38.25" x14ac:dyDescent="0.2">
      <c r="A10" s="4"/>
      <c r="B10" s="47" t="s">
        <v>24</v>
      </c>
      <c r="C10" s="3"/>
      <c r="D10" s="3"/>
      <c r="E10" s="3"/>
    </row>
    <row r="11" spans="1:7" ht="51" x14ac:dyDescent="0.2">
      <c r="A11" s="4"/>
      <c r="B11" s="47" t="s">
        <v>25</v>
      </c>
      <c r="C11" s="3"/>
      <c r="D11" s="3"/>
      <c r="E11" s="3"/>
    </row>
    <row r="12" spans="1:7" ht="25.5" x14ac:dyDescent="0.2">
      <c r="A12" s="4"/>
      <c r="B12" s="47" t="s">
        <v>26</v>
      </c>
      <c r="C12" s="3"/>
      <c r="D12" s="3"/>
      <c r="E12" s="3"/>
    </row>
    <row r="13" spans="1:7" ht="38.25" x14ac:dyDescent="0.2">
      <c r="A13" s="4"/>
      <c r="B13" s="47" t="s">
        <v>27</v>
      </c>
      <c r="C13" s="3"/>
      <c r="D13" s="3"/>
      <c r="E13" s="3"/>
    </row>
    <row r="14" spans="1:7" ht="89.25" x14ac:dyDescent="0.2">
      <c r="A14" s="4"/>
      <c r="B14" s="47" t="s">
        <v>28</v>
      </c>
      <c r="C14" s="3"/>
      <c r="D14" s="3"/>
      <c r="E14" s="3"/>
    </row>
    <row r="15" spans="1:7" ht="25.5" x14ac:dyDescent="0.2">
      <c r="A15" s="4"/>
      <c r="B15" s="47" t="s">
        <v>29</v>
      </c>
      <c r="C15" s="3"/>
      <c r="D15" s="3"/>
      <c r="E15" s="3"/>
    </row>
    <row r="16" spans="1:7" ht="25.5" x14ac:dyDescent="0.2">
      <c r="A16" s="4"/>
      <c r="B16" s="47" t="s">
        <v>30</v>
      </c>
      <c r="C16" s="3"/>
      <c r="D16" s="3"/>
      <c r="E16" s="3"/>
    </row>
    <row r="17" spans="1:6" ht="38.25" x14ac:dyDescent="0.2">
      <c r="A17" s="4"/>
      <c r="B17" s="47" t="s">
        <v>31</v>
      </c>
      <c r="C17" s="3"/>
      <c r="D17" s="3"/>
      <c r="E17" s="3"/>
    </row>
    <row r="18" spans="1:6" ht="38.25" x14ac:dyDescent="0.2">
      <c r="A18" s="4"/>
      <c r="B18" s="47" t="s">
        <v>32</v>
      </c>
      <c r="C18" s="3"/>
      <c r="D18" s="3"/>
      <c r="E18" s="3"/>
    </row>
    <row r="19" spans="1:6" ht="38.25" x14ac:dyDescent="0.2">
      <c r="A19" s="4"/>
      <c r="B19" s="47" t="s">
        <v>33</v>
      </c>
      <c r="C19" s="3"/>
      <c r="D19" s="3"/>
      <c r="E19" s="3"/>
    </row>
    <row r="20" spans="1:6" x14ac:dyDescent="0.2">
      <c r="A20" s="4"/>
      <c r="B20" s="48"/>
      <c r="C20" s="3"/>
      <c r="D20" s="3"/>
      <c r="E20" s="3"/>
    </row>
    <row r="21" spans="1:6" x14ac:dyDescent="0.2">
      <c r="A21" s="4"/>
      <c r="B21" s="47" t="s">
        <v>34</v>
      </c>
      <c r="C21" s="3"/>
      <c r="D21" s="3"/>
      <c r="E21" s="3"/>
    </row>
    <row r="22" spans="1:6" x14ac:dyDescent="0.2">
      <c r="A22" s="4"/>
      <c r="B22" s="48"/>
      <c r="C22" s="3"/>
      <c r="D22" s="3"/>
      <c r="E22" s="3"/>
    </row>
    <row r="23" spans="1:6" ht="25.5" x14ac:dyDescent="0.2">
      <c r="A23" s="54"/>
      <c r="B23" s="50" t="s">
        <v>15</v>
      </c>
      <c r="C23" s="3"/>
      <c r="D23" s="6"/>
      <c r="E23" s="5"/>
    </row>
    <row r="24" spans="1:6" ht="140.25" x14ac:dyDescent="0.2">
      <c r="A24" s="4"/>
      <c r="B24" s="50" t="s">
        <v>199</v>
      </c>
      <c r="C24" s="3"/>
      <c r="D24" s="12"/>
      <c r="E24" s="3"/>
    </row>
    <row r="25" spans="1:6" ht="38.25" x14ac:dyDescent="0.2">
      <c r="A25" s="4"/>
      <c r="B25" s="51" t="s">
        <v>35</v>
      </c>
      <c r="C25" s="3"/>
      <c r="D25" s="12"/>
      <c r="E25" s="3"/>
    </row>
    <row r="26" spans="1:6" x14ac:dyDescent="0.2">
      <c r="A26" s="56" t="s">
        <v>99</v>
      </c>
      <c r="B26" s="51" t="s">
        <v>36</v>
      </c>
      <c r="C26" s="10">
        <v>6</v>
      </c>
      <c r="D26" s="11" t="s">
        <v>18</v>
      </c>
      <c r="E26" s="13">
        <v>90.45</v>
      </c>
      <c r="F26" s="13">
        <f t="shared" ref="F26:F44" si="0">C26*E26</f>
        <v>542.70000000000005</v>
      </c>
    </row>
    <row r="27" spans="1:6" x14ac:dyDescent="0.2">
      <c r="A27" s="57" t="s">
        <v>102</v>
      </c>
      <c r="B27" s="52" t="s">
        <v>37</v>
      </c>
      <c r="C27" s="10">
        <v>17</v>
      </c>
      <c r="D27" s="11" t="s">
        <v>18</v>
      </c>
      <c r="E27" s="13">
        <v>125.55</v>
      </c>
      <c r="F27" s="13">
        <f t="shared" si="0"/>
        <v>2134.35</v>
      </c>
    </row>
    <row r="28" spans="1:6" ht="25.5" x14ac:dyDescent="0.2">
      <c r="A28" s="57" t="s">
        <v>104</v>
      </c>
      <c r="B28" s="52" t="s">
        <v>38</v>
      </c>
      <c r="C28" s="10">
        <v>10</v>
      </c>
      <c r="D28" s="11" t="s">
        <v>18</v>
      </c>
      <c r="E28" s="13">
        <v>150.80000000000001</v>
      </c>
      <c r="F28" s="13">
        <f t="shared" si="0"/>
        <v>1508</v>
      </c>
    </row>
    <row r="29" spans="1:6" ht="25.5" x14ac:dyDescent="0.2">
      <c r="A29" s="57" t="s">
        <v>106</v>
      </c>
      <c r="B29" s="52" t="s">
        <v>39</v>
      </c>
      <c r="C29" s="10">
        <v>10</v>
      </c>
      <c r="D29" s="11" t="s">
        <v>18</v>
      </c>
      <c r="E29" s="13">
        <v>150.80000000000001</v>
      </c>
      <c r="F29" s="13">
        <f t="shared" si="0"/>
        <v>1508</v>
      </c>
    </row>
    <row r="30" spans="1:6" x14ac:dyDescent="0.2">
      <c r="A30" s="57" t="s">
        <v>108</v>
      </c>
      <c r="B30" s="52" t="s">
        <v>40</v>
      </c>
      <c r="C30" s="10">
        <v>4</v>
      </c>
      <c r="D30" s="11" t="s">
        <v>18</v>
      </c>
      <c r="E30" s="13">
        <v>94.9</v>
      </c>
      <c r="F30" s="13">
        <f t="shared" si="0"/>
        <v>379.6</v>
      </c>
    </row>
    <row r="31" spans="1:6" ht="25.5" x14ac:dyDescent="0.2">
      <c r="A31" s="57" t="s">
        <v>110</v>
      </c>
      <c r="B31" s="52" t="s">
        <v>41</v>
      </c>
      <c r="C31" s="10">
        <v>4</v>
      </c>
      <c r="D31" s="11" t="s">
        <v>18</v>
      </c>
      <c r="E31" s="13">
        <v>126.1</v>
      </c>
      <c r="F31" s="13">
        <f t="shared" si="0"/>
        <v>504.4</v>
      </c>
    </row>
    <row r="32" spans="1:6" ht="25.5" x14ac:dyDescent="0.2">
      <c r="A32" s="57" t="s">
        <v>112</v>
      </c>
      <c r="B32" s="52" t="s">
        <v>42</v>
      </c>
      <c r="C32" s="10">
        <v>11</v>
      </c>
      <c r="D32" s="11" t="s">
        <v>18</v>
      </c>
      <c r="E32" s="13">
        <v>151.19999999999999</v>
      </c>
      <c r="F32" s="13">
        <f t="shared" si="0"/>
        <v>1663.1999999999998</v>
      </c>
    </row>
    <row r="33" spans="1:6" x14ac:dyDescent="0.2">
      <c r="A33" s="57" t="s">
        <v>114</v>
      </c>
      <c r="B33" s="52" t="s">
        <v>43</v>
      </c>
      <c r="C33" s="10">
        <v>3</v>
      </c>
      <c r="D33" s="11" t="s">
        <v>18</v>
      </c>
      <c r="E33" s="13">
        <v>175.5</v>
      </c>
      <c r="F33" s="13">
        <f t="shared" si="0"/>
        <v>526.5</v>
      </c>
    </row>
    <row r="34" spans="1:6" x14ac:dyDescent="0.2">
      <c r="A34" s="57" t="s">
        <v>116</v>
      </c>
      <c r="B34" s="52" t="s">
        <v>44</v>
      </c>
      <c r="C34" s="10">
        <v>2</v>
      </c>
      <c r="D34" s="11" t="s">
        <v>18</v>
      </c>
      <c r="E34" s="13">
        <v>183.65</v>
      </c>
      <c r="F34" s="13">
        <f t="shared" si="0"/>
        <v>367.3</v>
      </c>
    </row>
    <row r="35" spans="1:6" ht="25.5" x14ac:dyDescent="0.2">
      <c r="A35" s="57" t="s">
        <v>118</v>
      </c>
      <c r="B35" s="52" t="s">
        <v>45</v>
      </c>
      <c r="C35" s="10">
        <v>2</v>
      </c>
      <c r="D35" s="11" t="s">
        <v>18</v>
      </c>
      <c r="E35" s="13">
        <v>132.30000000000001</v>
      </c>
      <c r="F35" s="13">
        <f t="shared" si="0"/>
        <v>264.60000000000002</v>
      </c>
    </row>
    <row r="36" spans="1:6" x14ac:dyDescent="0.2">
      <c r="A36" s="57" t="s">
        <v>120</v>
      </c>
      <c r="B36" s="52" t="s">
        <v>46</v>
      </c>
      <c r="C36" s="10">
        <v>1</v>
      </c>
      <c r="D36" s="11" t="s">
        <v>18</v>
      </c>
      <c r="E36" s="13">
        <v>145.6</v>
      </c>
      <c r="F36" s="13">
        <f t="shared" si="0"/>
        <v>145.6</v>
      </c>
    </row>
    <row r="37" spans="1:6" x14ac:dyDescent="0.2">
      <c r="A37" s="57" t="s">
        <v>122</v>
      </c>
      <c r="B37" s="52" t="s">
        <v>47</v>
      </c>
      <c r="C37" s="10">
        <v>1</v>
      </c>
      <c r="D37" s="11" t="s">
        <v>18</v>
      </c>
      <c r="E37" s="13">
        <v>273</v>
      </c>
      <c r="F37" s="13">
        <f t="shared" si="0"/>
        <v>273</v>
      </c>
    </row>
    <row r="38" spans="1:6" ht="76.5" x14ac:dyDescent="0.2">
      <c r="A38" s="57" t="s">
        <v>124</v>
      </c>
      <c r="B38" s="52" t="s">
        <v>48</v>
      </c>
      <c r="C38" s="10">
        <v>3</v>
      </c>
      <c r="D38" s="11" t="s">
        <v>18</v>
      </c>
      <c r="E38" s="13">
        <v>304.2</v>
      </c>
      <c r="F38" s="13">
        <f t="shared" si="0"/>
        <v>912.59999999999991</v>
      </c>
    </row>
    <row r="39" spans="1:6" ht="63.75" x14ac:dyDescent="0.2">
      <c r="A39" s="57" t="s">
        <v>126</v>
      </c>
      <c r="B39" s="52" t="s">
        <v>49</v>
      </c>
      <c r="C39" s="10">
        <v>7</v>
      </c>
      <c r="D39" s="11" t="s">
        <v>18</v>
      </c>
      <c r="E39" s="13">
        <v>304.2</v>
      </c>
      <c r="F39" s="13">
        <f t="shared" si="0"/>
        <v>2129.4</v>
      </c>
    </row>
    <row r="40" spans="1:6" ht="63.75" x14ac:dyDescent="0.2">
      <c r="A40" s="57" t="s">
        <v>128</v>
      </c>
      <c r="B40" s="52" t="s">
        <v>50</v>
      </c>
      <c r="C40" s="10">
        <v>2</v>
      </c>
      <c r="D40" s="11" t="s">
        <v>18</v>
      </c>
      <c r="E40" s="13">
        <v>367.9</v>
      </c>
      <c r="F40" s="13">
        <f t="shared" si="0"/>
        <v>735.8</v>
      </c>
    </row>
    <row r="41" spans="1:6" ht="63.75" x14ac:dyDescent="0.2">
      <c r="A41" s="57" t="s">
        <v>130</v>
      </c>
      <c r="B41" s="52" t="s">
        <v>51</v>
      </c>
      <c r="C41" s="10">
        <v>1</v>
      </c>
      <c r="D41" s="11" t="s">
        <v>18</v>
      </c>
      <c r="E41" s="13">
        <v>374.4</v>
      </c>
      <c r="F41" s="13">
        <f t="shared" si="0"/>
        <v>374.4</v>
      </c>
    </row>
    <row r="42" spans="1:6" ht="63.75" x14ac:dyDescent="0.2">
      <c r="A42" s="57" t="s">
        <v>132</v>
      </c>
      <c r="B42" s="52" t="s">
        <v>52</v>
      </c>
      <c r="C42" s="10">
        <v>1</v>
      </c>
      <c r="D42" s="11" t="s">
        <v>18</v>
      </c>
      <c r="E42" s="13">
        <v>471.9</v>
      </c>
      <c r="F42" s="13">
        <f t="shared" si="0"/>
        <v>471.9</v>
      </c>
    </row>
    <row r="43" spans="1:6" ht="51" x14ac:dyDescent="0.2">
      <c r="A43" s="57" t="s">
        <v>134</v>
      </c>
      <c r="B43" s="52" t="s">
        <v>53</v>
      </c>
      <c r="C43" s="10">
        <v>1</v>
      </c>
      <c r="D43" s="11" t="s">
        <v>18</v>
      </c>
      <c r="E43" s="13">
        <v>719</v>
      </c>
      <c r="F43" s="13">
        <f t="shared" si="0"/>
        <v>719</v>
      </c>
    </row>
    <row r="44" spans="1:6" ht="51" x14ac:dyDescent="0.2">
      <c r="A44" s="57" t="s">
        <v>136</v>
      </c>
      <c r="B44" s="52" t="s">
        <v>54</v>
      </c>
      <c r="C44" s="10">
        <v>1</v>
      </c>
      <c r="D44" s="11" t="s">
        <v>18</v>
      </c>
      <c r="E44" s="13">
        <v>891.1</v>
      </c>
      <c r="F44" s="13">
        <f t="shared" si="0"/>
        <v>891.1</v>
      </c>
    </row>
    <row r="45" spans="1:6" ht="153" x14ac:dyDescent="0.2">
      <c r="A45" s="57"/>
      <c r="B45" s="62" t="s">
        <v>200</v>
      </c>
      <c r="C45" s="3"/>
      <c r="D45" s="3"/>
      <c r="E45" s="3"/>
    </row>
    <row r="46" spans="1:6" ht="38.25" x14ac:dyDescent="0.2">
      <c r="A46" s="4"/>
      <c r="B46" s="51" t="s">
        <v>35</v>
      </c>
      <c r="C46" s="3"/>
      <c r="D46" s="3"/>
      <c r="E46" s="3"/>
    </row>
    <row r="47" spans="1:6" ht="25.5" x14ac:dyDescent="0.2">
      <c r="A47" s="56" t="s">
        <v>138</v>
      </c>
      <c r="B47" s="51" t="s">
        <v>38</v>
      </c>
      <c r="C47" s="10">
        <v>9</v>
      </c>
      <c r="D47" s="11" t="s">
        <v>18</v>
      </c>
      <c r="E47" s="13">
        <v>324</v>
      </c>
      <c r="F47" s="13">
        <f>C47*E47</f>
        <v>2916</v>
      </c>
    </row>
    <row r="48" spans="1:6" ht="25.5" x14ac:dyDescent="0.2">
      <c r="A48" s="57" t="s">
        <v>140</v>
      </c>
      <c r="B48" s="52" t="s">
        <v>39</v>
      </c>
      <c r="C48" s="10">
        <v>9</v>
      </c>
      <c r="D48" s="11" t="s">
        <v>18</v>
      </c>
      <c r="E48" s="13">
        <v>324</v>
      </c>
      <c r="F48" s="13">
        <f>C48*E48</f>
        <v>2916</v>
      </c>
    </row>
    <row r="49" spans="1:6" x14ac:dyDescent="0.2">
      <c r="A49" s="57" t="s">
        <v>142</v>
      </c>
      <c r="B49" s="52" t="s">
        <v>55</v>
      </c>
      <c r="C49" s="10">
        <v>2</v>
      </c>
      <c r="D49" s="11" t="s">
        <v>18</v>
      </c>
      <c r="E49" s="13">
        <v>306</v>
      </c>
      <c r="F49" s="13">
        <f>C49*E49</f>
        <v>612</v>
      </c>
    </row>
    <row r="50" spans="1:6" x14ac:dyDescent="0.2">
      <c r="A50" s="57" t="s">
        <v>144</v>
      </c>
      <c r="B50" s="52" t="s">
        <v>56</v>
      </c>
      <c r="C50" s="10">
        <v>2</v>
      </c>
      <c r="D50" s="11" t="s">
        <v>18</v>
      </c>
      <c r="E50" s="13">
        <v>0</v>
      </c>
      <c r="F50" s="13">
        <f>C50*E50</f>
        <v>0</v>
      </c>
    </row>
    <row r="51" spans="1:6" ht="140.25" x14ac:dyDescent="0.2">
      <c r="A51" s="55"/>
      <c r="B51" s="62" t="s">
        <v>201</v>
      </c>
      <c r="C51" s="3"/>
      <c r="D51" s="3"/>
      <c r="E51" s="3"/>
    </row>
    <row r="52" spans="1:6" ht="38.25" x14ac:dyDescent="0.2">
      <c r="A52" s="4"/>
      <c r="B52" s="51" t="s">
        <v>57</v>
      </c>
      <c r="C52" s="3"/>
      <c r="D52" s="3"/>
      <c r="E52" s="3"/>
    </row>
    <row r="53" spans="1:6" x14ac:dyDescent="0.2">
      <c r="A53" s="56" t="s">
        <v>153</v>
      </c>
      <c r="B53" s="51" t="s">
        <v>191</v>
      </c>
      <c r="C53" s="10">
        <v>2</v>
      </c>
      <c r="D53" s="11" t="s">
        <v>18</v>
      </c>
      <c r="E53" s="13">
        <v>452.4</v>
      </c>
      <c r="F53" s="13">
        <f t="shared" ref="F53:F59" si="1">C53*E53</f>
        <v>904.8</v>
      </c>
    </row>
    <row r="54" spans="1:6" x14ac:dyDescent="0.2">
      <c r="A54" s="57" t="s">
        <v>154</v>
      </c>
      <c r="B54" s="52" t="s">
        <v>192</v>
      </c>
      <c r="C54" s="10">
        <v>2</v>
      </c>
      <c r="D54" s="11" t="s">
        <v>18</v>
      </c>
      <c r="E54" s="13">
        <v>478.5</v>
      </c>
      <c r="F54" s="13">
        <f t="shared" si="1"/>
        <v>957</v>
      </c>
    </row>
    <row r="55" spans="1:6" x14ac:dyDescent="0.2">
      <c r="A55" s="57" t="s">
        <v>155</v>
      </c>
      <c r="B55" s="52" t="s">
        <v>193</v>
      </c>
      <c r="C55" s="10">
        <v>5</v>
      </c>
      <c r="D55" s="11" t="s">
        <v>18</v>
      </c>
      <c r="E55" s="13">
        <v>493</v>
      </c>
      <c r="F55" s="13">
        <f t="shared" si="1"/>
        <v>2465</v>
      </c>
    </row>
    <row r="56" spans="1:6" x14ac:dyDescent="0.2">
      <c r="A56" s="57" t="s">
        <v>156</v>
      </c>
      <c r="B56" s="52" t="s">
        <v>194</v>
      </c>
      <c r="C56" s="10">
        <v>5</v>
      </c>
      <c r="D56" s="11" t="s">
        <v>18</v>
      </c>
      <c r="E56" s="13">
        <v>546.65</v>
      </c>
      <c r="F56" s="13">
        <f t="shared" si="1"/>
        <v>2733.25</v>
      </c>
    </row>
    <row r="57" spans="1:6" ht="25.5" x14ac:dyDescent="0.2">
      <c r="A57" s="57" t="s">
        <v>157</v>
      </c>
      <c r="B57" s="52" t="s">
        <v>58</v>
      </c>
      <c r="C57" s="10">
        <v>4</v>
      </c>
      <c r="D57" s="11" t="s">
        <v>18</v>
      </c>
      <c r="E57" s="13">
        <v>374.1</v>
      </c>
      <c r="F57" s="13">
        <f t="shared" si="1"/>
        <v>1496.4</v>
      </c>
    </row>
    <row r="58" spans="1:6" x14ac:dyDescent="0.2">
      <c r="A58" s="57" t="s">
        <v>158</v>
      </c>
      <c r="B58" s="52" t="s">
        <v>195</v>
      </c>
      <c r="C58" s="10">
        <v>2</v>
      </c>
      <c r="D58" s="11" t="s">
        <v>18</v>
      </c>
      <c r="E58" s="13">
        <v>429.2</v>
      </c>
      <c r="F58" s="13">
        <f t="shared" si="1"/>
        <v>858.4</v>
      </c>
    </row>
    <row r="59" spans="1:6" x14ac:dyDescent="0.2">
      <c r="A59" s="57" t="s">
        <v>159</v>
      </c>
      <c r="B59" s="52" t="s">
        <v>196</v>
      </c>
      <c r="C59" s="10">
        <v>2</v>
      </c>
      <c r="D59" s="11" t="s">
        <v>18</v>
      </c>
      <c r="E59" s="13">
        <v>614.79999999999995</v>
      </c>
      <c r="F59" s="13">
        <f t="shared" si="1"/>
        <v>1229.5999999999999</v>
      </c>
    </row>
    <row r="60" spans="1:6" x14ac:dyDescent="0.2">
      <c r="A60" s="55"/>
      <c r="B60" s="63"/>
      <c r="C60" s="3"/>
      <c r="D60" s="3"/>
      <c r="E60" s="3"/>
    </row>
    <row r="61" spans="1:6" x14ac:dyDescent="0.2">
      <c r="A61" s="4"/>
      <c r="B61" s="47" t="s">
        <v>59</v>
      </c>
      <c r="C61" s="3"/>
      <c r="D61" s="3"/>
      <c r="E61" s="3"/>
    </row>
    <row r="62" spans="1:6" x14ac:dyDescent="0.2">
      <c r="A62" s="4"/>
      <c r="B62" s="48"/>
      <c r="C62" s="3"/>
      <c r="D62" s="3"/>
      <c r="E62" s="3"/>
    </row>
    <row r="63" spans="1:6" ht="25.5" x14ac:dyDescent="0.2">
      <c r="A63" s="4"/>
      <c r="B63" s="50" t="s">
        <v>15</v>
      </c>
      <c r="C63" s="3"/>
      <c r="D63" s="3"/>
      <c r="E63" s="3"/>
    </row>
    <row r="64" spans="1:6" ht="140.25" x14ac:dyDescent="0.2">
      <c r="A64" s="4"/>
      <c r="B64" s="50" t="s">
        <v>199</v>
      </c>
      <c r="C64" s="3"/>
      <c r="D64" s="12"/>
      <c r="E64" s="3"/>
    </row>
    <row r="65" spans="1:6" ht="25.5" x14ac:dyDescent="0.2">
      <c r="A65" s="4"/>
      <c r="B65" s="51" t="s">
        <v>60</v>
      </c>
      <c r="C65" s="3"/>
      <c r="D65" s="12"/>
      <c r="E65" s="3"/>
    </row>
    <row r="66" spans="1:6" ht="25.5" x14ac:dyDescent="0.2">
      <c r="A66" s="56" t="s">
        <v>160</v>
      </c>
      <c r="B66" s="51" t="s">
        <v>61</v>
      </c>
      <c r="C66" s="10">
        <v>18</v>
      </c>
      <c r="D66" s="11" t="s">
        <v>18</v>
      </c>
      <c r="E66" s="13">
        <v>144.30000000000001</v>
      </c>
      <c r="F66" s="13">
        <f>C66*E66</f>
        <v>2597.4</v>
      </c>
    </row>
    <row r="67" spans="1:6" ht="63.75" x14ac:dyDescent="0.2">
      <c r="A67" s="57" t="s">
        <v>161</v>
      </c>
      <c r="B67" s="52" t="s">
        <v>62</v>
      </c>
      <c r="C67" s="10">
        <v>13</v>
      </c>
      <c r="D67" s="11" t="s">
        <v>18</v>
      </c>
      <c r="E67" s="13">
        <v>318.5</v>
      </c>
      <c r="F67" s="13">
        <f>C67*E67</f>
        <v>4140.5</v>
      </c>
    </row>
    <row r="68" spans="1:6" ht="63.75" x14ac:dyDescent="0.2">
      <c r="A68" s="57" t="s">
        <v>162</v>
      </c>
      <c r="B68" s="52" t="s">
        <v>63</v>
      </c>
      <c r="C68" s="10">
        <v>11</v>
      </c>
      <c r="D68" s="11" t="s">
        <v>18</v>
      </c>
      <c r="E68" s="13">
        <v>381.48</v>
      </c>
      <c r="F68" s="13">
        <f>C68*E68</f>
        <v>4196.2800000000007</v>
      </c>
    </row>
    <row r="69" spans="1:6" ht="51" x14ac:dyDescent="0.2">
      <c r="A69" s="57" t="s">
        <v>163</v>
      </c>
      <c r="B69" s="52" t="s">
        <v>64</v>
      </c>
      <c r="C69" s="10">
        <v>1</v>
      </c>
      <c r="D69" s="11" t="s">
        <v>18</v>
      </c>
      <c r="E69" s="13">
        <v>442.89</v>
      </c>
      <c r="F69" s="13">
        <f>C69*E69</f>
        <v>442.89</v>
      </c>
    </row>
    <row r="70" spans="1:6" ht="38.25" x14ac:dyDescent="0.2">
      <c r="A70" s="55"/>
      <c r="B70" s="52" t="s">
        <v>35</v>
      </c>
      <c r="C70" s="3"/>
      <c r="D70" s="3"/>
      <c r="E70" s="3"/>
    </row>
    <row r="71" spans="1:6" ht="25.5" x14ac:dyDescent="0.2">
      <c r="A71" s="56" t="s">
        <v>164</v>
      </c>
      <c r="B71" s="51" t="s">
        <v>65</v>
      </c>
      <c r="C71" s="10">
        <v>6</v>
      </c>
      <c r="D71" s="11" t="s">
        <v>18</v>
      </c>
      <c r="E71" s="13">
        <v>155.76</v>
      </c>
      <c r="F71" s="13">
        <f>C71*E71</f>
        <v>934.56</v>
      </c>
    </row>
    <row r="72" spans="1:6" x14ac:dyDescent="0.2">
      <c r="A72" s="57" t="s">
        <v>165</v>
      </c>
      <c r="B72" s="52" t="s">
        <v>66</v>
      </c>
      <c r="C72" s="10">
        <v>6</v>
      </c>
      <c r="D72" s="11" t="s">
        <v>18</v>
      </c>
      <c r="E72" s="13">
        <v>216.5</v>
      </c>
      <c r="F72" s="13">
        <f>C72*E72</f>
        <v>1299</v>
      </c>
    </row>
    <row r="73" spans="1:6" x14ac:dyDescent="0.2">
      <c r="A73" s="57" t="s">
        <v>166</v>
      </c>
      <c r="B73" s="52" t="s">
        <v>67</v>
      </c>
      <c r="C73" s="10">
        <v>6</v>
      </c>
      <c r="D73" s="11" t="s">
        <v>18</v>
      </c>
      <c r="E73" s="13">
        <v>144.30000000000001</v>
      </c>
      <c r="F73" s="13">
        <f>C73*E73</f>
        <v>865.80000000000007</v>
      </c>
    </row>
    <row r="74" spans="1:6" ht="153" x14ac:dyDescent="0.2">
      <c r="A74" s="55"/>
      <c r="B74" s="62" t="s">
        <v>200</v>
      </c>
      <c r="C74" s="3"/>
      <c r="D74" s="3"/>
      <c r="E74" s="3"/>
    </row>
    <row r="75" spans="1:6" ht="25.5" x14ac:dyDescent="0.2">
      <c r="A75" s="4"/>
      <c r="B75" s="51" t="s">
        <v>60</v>
      </c>
      <c r="C75" s="3"/>
      <c r="D75" s="3"/>
      <c r="E75" s="3"/>
    </row>
    <row r="76" spans="1:6" x14ac:dyDescent="0.2">
      <c r="A76" s="56" t="s">
        <v>167</v>
      </c>
      <c r="B76" s="51" t="s">
        <v>68</v>
      </c>
      <c r="C76" s="10">
        <v>1</v>
      </c>
      <c r="D76" s="11" t="s">
        <v>18</v>
      </c>
      <c r="E76" s="13">
        <v>323.2</v>
      </c>
      <c r="F76" s="13">
        <f>C76*E76</f>
        <v>323.2</v>
      </c>
    </row>
    <row r="77" spans="1:6" x14ac:dyDescent="0.2">
      <c r="A77" s="57" t="s">
        <v>168</v>
      </c>
      <c r="B77" s="52" t="s">
        <v>69</v>
      </c>
      <c r="C77" s="10">
        <v>1</v>
      </c>
      <c r="D77" s="11" t="s">
        <v>18</v>
      </c>
      <c r="E77" s="13">
        <v>450</v>
      </c>
      <c r="F77" s="13">
        <f>C77*E77</f>
        <v>450</v>
      </c>
    </row>
    <row r="78" spans="1:6" ht="38.25" x14ac:dyDescent="0.2">
      <c r="A78" s="55"/>
      <c r="B78" s="52" t="s">
        <v>35</v>
      </c>
      <c r="C78" s="3"/>
      <c r="D78" s="3"/>
      <c r="E78" s="3"/>
    </row>
    <row r="79" spans="1:6" ht="63.75" x14ac:dyDescent="0.2">
      <c r="A79" s="56" t="s">
        <v>169</v>
      </c>
      <c r="B79" s="51" t="s">
        <v>70</v>
      </c>
      <c r="C79" s="10">
        <v>1</v>
      </c>
      <c r="D79" s="11" t="s">
        <v>18</v>
      </c>
      <c r="E79" s="13">
        <v>1238.3</v>
      </c>
      <c r="F79" s="13">
        <f>C79*E79</f>
        <v>1238.3</v>
      </c>
    </row>
    <row r="80" spans="1:6" ht="63.75" x14ac:dyDescent="0.2">
      <c r="A80" s="57" t="s">
        <v>170</v>
      </c>
      <c r="B80" s="52" t="s">
        <v>71</v>
      </c>
      <c r="C80" s="10">
        <v>1</v>
      </c>
      <c r="D80" s="11" t="s">
        <v>18</v>
      </c>
      <c r="E80" s="13">
        <v>1607.2</v>
      </c>
      <c r="F80" s="13">
        <f>C80*E80</f>
        <v>1607.2</v>
      </c>
    </row>
    <row r="81" spans="1:6" ht="63.75" x14ac:dyDescent="0.2">
      <c r="A81" s="57" t="s">
        <v>171</v>
      </c>
      <c r="B81" s="52" t="s">
        <v>72</v>
      </c>
      <c r="C81" s="10">
        <v>1</v>
      </c>
      <c r="D81" s="11" t="s">
        <v>18</v>
      </c>
      <c r="E81" s="13">
        <v>1806</v>
      </c>
      <c r="F81" s="13">
        <f>C81*E81</f>
        <v>1806</v>
      </c>
    </row>
    <row r="82" spans="1:6" ht="63.75" x14ac:dyDescent="0.2">
      <c r="A82" s="57" t="s">
        <v>172</v>
      </c>
      <c r="B82" s="52" t="s">
        <v>73</v>
      </c>
      <c r="C82" s="10">
        <v>1</v>
      </c>
      <c r="D82" s="11" t="s">
        <v>18</v>
      </c>
      <c r="E82" s="13">
        <v>1271.2</v>
      </c>
      <c r="F82" s="13">
        <f>C82*E82</f>
        <v>1271.2</v>
      </c>
    </row>
    <row r="83" spans="1:6" ht="140.25" x14ac:dyDescent="0.2">
      <c r="A83" s="55"/>
      <c r="B83" s="62" t="s">
        <v>201</v>
      </c>
      <c r="C83" s="3"/>
      <c r="D83" s="3"/>
      <c r="E83" s="3"/>
    </row>
    <row r="84" spans="1:6" ht="25.5" x14ac:dyDescent="0.2">
      <c r="A84" s="4"/>
      <c r="B84" s="51" t="s">
        <v>74</v>
      </c>
      <c r="C84" s="3"/>
      <c r="D84" s="12"/>
      <c r="E84" s="3"/>
    </row>
    <row r="85" spans="1:6" x14ac:dyDescent="0.2">
      <c r="A85" s="56" t="s">
        <v>173</v>
      </c>
      <c r="B85" s="51" t="s">
        <v>75</v>
      </c>
      <c r="C85" s="10">
        <v>6</v>
      </c>
      <c r="D85" s="11" t="s">
        <v>18</v>
      </c>
      <c r="E85" s="13">
        <v>480.2</v>
      </c>
      <c r="F85" s="13">
        <f>C85*E85</f>
        <v>2881.2</v>
      </c>
    </row>
    <row r="86" spans="1:6" x14ac:dyDescent="0.2">
      <c r="A86" s="55"/>
      <c r="B86" s="63"/>
      <c r="C86" s="3"/>
      <c r="D86" s="3"/>
      <c r="E86" s="3"/>
    </row>
    <row r="87" spans="1:6" x14ac:dyDescent="0.2">
      <c r="A87" s="4"/>
      <c r="B87" s="47" t="s">
        <v>14</v>
      </c>
      <c r="C87" s="3"/>
      <c r="D87" s="3"/>
      <c r="E87" s="3"/>
    </row>
    <row r="88" spans="1:6" x14ac:dyDescent="0.2">
      <c r="A88" s="4"/>
      <c r="B88" s="51"/>
      <c r="C88" s="3"/>
      <c r="D88" s="3"/>
      <c r="E88" s="3"/>
    </row>
    <row r="89" spans="1:6" ht="25.5" x14ac:dyDescent="0.2">
      <c r="A89" s="4"/>
      <c r="B89" s="50" t="s">
        <v>15</v>
      </c>
      <c r="C89" s="3"/>
      <c r="D89" s="3"/>
      <c r="E89" s="3"/>
    </row>
    <row r="90" spans="1:6" ht="140.25" x14ac:dyDescent="0.2">
      <c r="A90" s="4"/>
      <c r="B90" s="50" t="s">
        <v>199</v>
      </c>
      <c r="C90" s="3"/>
      <c r="D90" s="12"/>
      <c r="E90" s="3"/>
    </row>
    <row r="91" spans="1:6" ht="25.5" x14ac:dyDescent="0.2">
      <c r="A91" s="4"/>
      <c r="B91" s="51" t="s">
        <v>60</v>
      </c>
      <c r="C91" s="3"/>
      <c r="D91" s="12"/>
      <c r="E91" s="3"/>
    </row>
    <row r="92" spans="1:6" ht="25.5" x14ac:dyDescent="0.2">
      <c r="A92" s="56" t="s">
        <v>174</v>
      </c>
      <c r="B92" s="51" t="s">
        <v>76</v>
      </c>
      <c r="C92" s="10">
        <v>8</v>
      </c>
      <c r="D92" s="11" t="s">
        <v>18</v>
      </c>
      <c r="E92" s="13">
        <v>157.30000000000001</v>
      </c>
      <c r="F92" s="13">
        <f t="shared" ref="F92:F97" si="2">C92*E92</f>
        <v>1258.4000000000001</v>
      </c>
    </row>
    <row r="93" spans="1:6" ht="63.75" x14ac:dyDescent="0.2">
      <c r="A93" s="57" t="s">
        <v>175</v>
      </c>
      <c r="B93" s="52" t="s">
        <v>77</v>
      </c>
      <c r="C93" s="10">
        <v>8</v>
      </c>
      <c r="D93" s="11" t="s">
        <v>18</v>
      </c>
      <c r="E93" s="13">
        <v>318.5</v>
      </c>
      <c r="F93" s="13">
        <f t="shared" si="2"/>
        <v>2548</v>
      </c>
    </row>
    <row r="94" spans="1:6" ht="63.75" x14ac:dyDescent="0.2">
      <c r="A94" s="57" t="s">
        <v>176</v>
      </c>
      <c r="B94" s="52" t="s">
        <v>78</v>
      </c>
      <c r="C94" s="10">
        <v>3</v>
      </c>
      <c r="D94" s="11" t="s">
        <v>18</v>
      </c>
      <c r="E94" s="13">
        <v>450.9</v>
      </c>
      <c r="F94" s="13">
        <f t="shared" si="2"/>
        <v>1352.6999999999998</v>
      </c>
    </row>
    <row r="95" spans="1:6" ht="63.75" x14ac:dyDescent="0.2">
      <c r="A95" s="57" t="s">
        <v>177</v>
      </c>
      <c r="B95" s="52" t="s">
        <v>79</v>
      </c>
      <c r="C95" s="10">
        <v>1</v>
      </c>
      <c r="D95" s="11" t="s">
        <v>18</v>
      </c>
      <c r="E95" s="13">
        <v>450.9</v>
      </c>
      <c r="F95" s="13">
        <f t="shared" si="2"/>
        <v>450.9</v>
      </c>
    </row>
    <row r="96" spans="1:6" ht="63.75" x14ac:dyDescent="0.2">
      <c r="A96" s="57" t="s">
        <v>178</v>
      </c>
      <c r="B96" s="52" t="s">
        <v>80</v>
      </c>
      <c r="C96" s="10">
        <v>4</v>
      </c>
      <c r="D96" s="11" t="s">
        <v>18</v>
      </c>
      <c r="E96" s="13">
        <v>450.9</v>
      </c>
      <c r="F96" s="13">
        <f t="shared" si="2"/>
        <v>1803.6</v>
      </c>
    </row>
    <row r="97" spans="1:6" ht="63.75" x14ac:dyDescent="0.2">
      <c r="A97" s="57" t="s">
        <v>179</v>
      </c>
      <c r="B97" s="52" t="s">
        <v>81</v>
      </c>
      <c r="C97" s="10">
        <v>1</v>
      </c>
      <c r="D97" s="11" t="s">
        <v>18</v>
      </c>
      <c r="E97" s="13">
        <v>467.2</v>
      </c>
      <c r="F97" s="13">
        <f t="shared" si="2"/>
        <v>467.2</v>
      </c>
    </row>
    <row r="98" spans="1:6" ht="153" x14ac:dyDescent="0.2">
      <c r="A98" s="57"/>
      <c r="B98" s="62" t="s">
        <v>200</v>
      </c>
      <c r="C98" s="3"/>
      <c r="D98" s="3"/>
      <c r="E98" s="3"/>
    </row>
    <row r="99" spans="1:6" ht="25.5" x14ac:dyDescent="0.2">
      <c r="A99" s="4"/>
      <c r="B99" s="51" t="s">
        <v>60</v>
      </c>
      <c r="C99" s="3"/>
      <c r="D99" s="3"/>
      <c r="E99" s="3"/>
    </row>
    <row r="100" spans="1:6" x14ac:dyDescent="0.2">
      <c r="A100" s="56" t="s">
        <v>180</v>
      </c>
      <c r="B100" s="51" t="s">
        <v>82</v>
      </c>
      <c r="C100" s="10">
        <v>1</v>
      </c>
      <c r="D100" s="11" t="s">
        <v>18</v>
      </c>
      <c r="E100" s="13">
        <v>258.10000000000002</v>
      </c>
      <c r="F100" s="13">
        <f>C100*E100</f>
        <v>258.10000000000002</v>
      </c>
    </row>
    <row r="101" spans="1:6" ht="25.5" x14ac:dyDescent="0.2">
      <c r="A101" s="57" t="s">
        <v>181</v>
      </c>
      <c r="B101" s="52" t="s">
        <v>83</v>
      </c>
      <c r="C101" s="10">
        <v>9</v>
      </c>
      <c r="D101" s="11" t="s">
        <v>18</v>
      </c>
      <c r="E101" s="13">
        <v>338.8</v>
      </c>
      <c r="F101" s="13">
        <f>C101*E101</f>
        <v>3049.2000000000003</v>
      </c>
    </row>
    <row r="102" spans="1:6" ht="63.75" x14ac:dyDescent="0.2">
      <c r="A102" s="57" t="s">
        <v>182</v>
      </c>
      <c r="B102" s="52" t="s">
        <v>84</v>
      </c>
      <c r="C102" s="10">
        <v>3</v>
      </c>
      <c r="D102" s="11" t="s">
        <v>18</v>
      </c>
      <c r="E102" s="13">
        <v>627.20000000000005</v>
      </c>
      <c r="F102" s="13">
        <f>C102*E102</f>
        <v>1881.6000000000001</v>
      </c>
    </row>
    <row r="103" spans="1:6" ht="63.75" x14ac:dyDescent="0.2">
      <c r="A103" s="57" t="s">
        <v>183</v>
      </c>
      <c r="B103" s="52" t="s">
        <v>85</v>
      </c>
      <c r="C103" s="10">
        <v>8</v>
      </c>
      <c r="D103" s="11" t="s">
        <v>18</v>
      </c>
      <c r="E103" s="13">
        <v>658.6</v>
      </c>
      <c r="F103" s="13">
        <f>C103*E103</f>
        <v>5268.8</v>
      </c>
    </row>
    <row r="104" spans="1:6" ht="140.25" x14ac:dyDescent="0.2">
      <c r="A104" s="55"/>
      <c r="B104" s="62" t="s">
        <v>201</v>
      </c>
      <c r="C104" s="3"/>
      <c r="D104" s="3"/>
      <c r="E104" s="3"/>
    </row>
    <row r="105" spans="1:6" ht="25.5" x14ac:dyDescent="0.2">
      <c r="A105" s="4"/>
      <c r="B105" s="51" t="s">
        <v>74</v>
      </c>
      <c r="C105" s="3"/>
      <c r="D105" s="12"/>
      <c r="E105" s="3"/>
    </row>
    <row r="106" spans="1:6" x14ac:dyDescent="0.2">
      <c r="A106" s="56" t="s">
        <v>184</v>
      </c>
      <c r="B106" s="51" t="s">
        <v>197</v>
      </c>
      <c r="C106" s="10">
        <v>1</v>
      </c>
      <c r="D106" s="11" t="s">
        <v>18</v>
      </c>
      <c r="E106" s="13">
        <v>346.54</v>
      </c>
      <c r="F106" s="13">
        <f>C106*E106</f>
        <v>346.54</v>
      </c>
    </row>
    <row r="107" spans="1:6" x14ac:dyDescent="0.2">
      <c r="A107" s="57" t="s">
        <v>185</v>
      </c>
      <c r="B107" s="52" t="s">
        <v>198</v>
      </c>
      <c r="C107" s="10">
        <v>2</v>
      </c>
      <c r="D107" s="11" t="s">
        <v>18</v>
      </c>
      <c r="E107" s="13">
        <v>430.65</v>
      </c>
      <c r="F107" s="13">
        <f>C107*E107</f>
        <v>861.3</v>
      </c>
    </row>
    <row r="108" spans="1:6" ht="153" x14ac:dyDescent="0.2">
      <c r="A108" s="55"/>
      <c r="B108" s="62" t="s">
        <v>202</v>
      </c>
      <c r="C108" s="3"/>
      <c r="D108" s="3"/>
      <c r="E108" s="3"/>
    </row>
    <row r="109" spans="1:6" ht="25.5" x14ac:dyDescent="0.2">
      <c r="A109" s="4"/>
      <c r="B109" s="51" t="s">
        <v>74</v>
      </c>
      <c r="C109" s="3"/>
      <c r="D109" s="12"/>
      <c r="E109" s="3"/>
    </row>
    <row r="110" spans="1:6" x14ac:dyDescent="0.2">
      <c r="A110" s="56" t="s">
        <v>186</v>
      </c>
      <c r="B110" s="51" t="s">
        <v>86</v>
      </c>
      <c r="C110" s="10">
        <v>6</v>
      </c>
      <c r="D110" s="11" t="s">
        <v>18</v>
      </c>
      <c r="E110" s="13">
        <v>380.8</v>
      </c>
      <c r="F110" s="13">
        <f>C110*E110</f>
        <v>2284.8000000000002</v>
      </c>
    </row>
    <row r="111" spans="1:6" x14ac:dyDescent="0.2">
      <c r="A111" s="4"/>
      <c r="B111" s="51"/>
      <c r="C111" s="10"/>
      <c r="D111" s="11"/>
      <c r="E111" s="13"/>
      <c r="F111" s="13"/>
    </row>
    <row r="112" spans="1:6" x14ac:dyDescent="0.2">
      <c r="B112" s="53" t="s">
        <v>2</v>
      </c>
      <c r="F112" s="19">
        <f>SUM(F26:F110)</f>
        <v>79024.569999999992</v>
      </c>
    </row>
  </sheetData>
  <mergeCells count="3">
    <mergeCell ref="A1:F1"/>
    <mergeCell ref="A3:F3"/>
    <mergeCell ref="A5:F5"/>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tabSelected="1" view="pageBreakPreview" topLeftCell="A19" zoomScaleNormal="100" zoomScaleSheetLayoutView="100" workbookViewId="0">
      <selection activeCell="E30" sqref="E30"/>
    </sheetView>
  </sheetViews>
  <sheetFormatPr defaultColWidth="9.140625" defaultRowHeight="12.75" x14ac:dyDescent="0.2"/>
  <cols>
    <col min="1" max="1" width="5.7109375" style="18" bestFit="1" customWidth="1"/>
    <col min="2" max="2" width="45.7109375" style="45" customWidth="1"/>
    <col min="3" max="3" width="8.5703125" bestFit="1" customWidth="1"/>
    <col min="4" max="4" width="4.5703125" bestFit="1" customWidth="1"/>
    <col min="5" max="6" width="8.7109375" customWidth="1"/>
  </cols>
  <sheetData>
    <row r="1" spans="1:6" ht="15.75" x14ac:dyDescent="0.25">
      <c r="A1" s="66" t="s">
        <v>147</v>
      </c>
      <c r="B1" s="66"/>
      <c r="C1" s="66"/>
      <c r="D1" s="66"/>
      <c r="E1" s="66"/>
      <c r="F1" s="66"/>
    </row>
    <row r="3" spans="1:6" ht="15.75" x14ac:dyDescent="0.25">
      <c r="A3" s="64" t="s">
        <v>148</v>
      </c>
      <c r="B3" s="64"/>
      <c r="C3" s="64"/>
      <c r="D3" s="64"/>
      <c r="E3" s="64"/>
      <c r="F3" s="64"/>
    </row>
    <row r="5" spans="1:6" ht="15.75" x14ac:dyDescent="0.25">
      <c r="A5" s="64" t="s">
        <v>152</v>
      </c>
      <c r="B5" s="64"/>
      <c r="C5" s="64"/>
      <c r="D5" s="64"/>
      <c r="E5" s="64"/>
      <c r="F5" s="64"/>
    </row>
    <row r="6" spans="1:6" ht="15.75" x14ac:dyDescent="0.25">
      <c r="A6" s="22"/>
      <c r="B6" s="61"/>
      <c r="C6" s="22"/>
      <c r="D6" s="22"/>
      <c r="E6" s="22"/>
      <c r="F6" s="22"/>
    </row>
    <row r="7" spans="1:6" x14ac:dyDescent="0.2">
      <c r="A7" s="15" t="s">
        <v>0</v>
      </c>
      <c r="B7" s="46" t="s">
        <v>1</v>
      </c>
      <c r="C7" s="15" t="s">
        <v>11</v>
      </c>
      <c r="D7" s="15" t="s">
        <v>12</v>
      </c>
      <c r="E7" s="15" t="s">
        <v>13</v>
      </c>
      <c r="F7" s="15" t="s">
        <v>2</v>
      </c>
    </row>
    <row r="8" spans="1:6" x14ac:dyDescent="0.2">
      <c r="A8" s="15"/>
      <c r="B8" s="46"/>
      <c r="C8" s="15"/>
      <c r="D8" s="15"/>
      <c r="E8" s="15"/>
      <c r="F8" s="15"/>
    </row>
    <row r="9" spans="1:6" ht="63.75" x14ac:dyDescent="0.2">
      <c r="A9" s="4"/>
      <c r="B9" s="47" t="s">
        <v>23</v>
      </c>
      <c r="C9" s="3"/>
      <c r="D9" s="3"/>
      <c r="E9" s="3"/>
    </row>
    <row r="10" spans="1:6" ht="38.25" x14ac:dyDescent="0.2">
      <c r="A10" s="4"/>
      <c r="B10" s="47" t="s">
        <v>24</v>
      </c>
      <c r="C10" s="3"/>
      <c r="D10" s="3"/>
      <c r="E10" s="3"/>
    </row>
    <row r="11" spans="1:6" ht="51" x14ac:dyDescent="0.2">
      <c r="A11" s="4"/>
      <c r="B11" s="47" t="s">
        <v>25</v>
      </c>
      <c r="C11" s="3"/>
      <c r="D11" s="3"/>
      <c r="E11" s="3"/>
    </row>
    <row r="12" spans="1:6" ht="25.5" x14ac:dyDescent="0.2">
      <c r="A12" s="4"/>
      <c r="B12" s="47" t="s">
        <v>26</v>
      </c>
      <c r="C12" s="3"/>
      <c r="D12" s="3"/>
      <c r="E12" s="3"/>
    </row>
    <row r="13" spans="1:6" ht="38.25" x14ac:dyDescent="0.2">
      <c r="A13" s="4"/>
      <c r="B13" s="47" t="s">
        <v>27</v>
      </c>
      <c r="C13" s="3"/>
      <c r="D13" s="3"/>
      <c r="E13" s="3"/>
    </row>
    <row r="14" spans="1:6" ht="51" x14ac:dyDescent="0.2">
      <c r="A14" s="4"/>
      <c r="B14" s="47" t="s">
        <v>91</v>
      </c>
      <c r="C14" s="3"/>
      <c r="D14" s="3"/>
      <c r="E14" s="3"/>
    </row>
    <row r="15" spans="1:6" ht="25.5" x14ac:dyDescent="0.2">
      <c r="A15" s="4"/>
      <c r="B15" s="47" t="s">
        <v>29</v>
      </c>
      <c r="C15" s="3"/>
      <c r="D15" s="3"/>
      <c r="E15" s="3"/>
    </row>
    <row r="16" spans="1:6" ht="25.5" x14ac:dyDescent="0.2">
      <c r="A16" s="4"/>
      <c r="B16" s="47" t="s">
        <v>30</v>
      </c>
      <c r="C16" s="3"/>
      <c r="D16" s="3"/>
      <c r="E16" s="3"/>
    </row>
    <row r="17" spans="1:6" ht="38.25" x14ac:dyDescent="0.2">
      <c r="A17" s="4"/>
      <c r="B17" s="47" t="s">
        <v>31</v>
      </c>
      <c r="C17" s="3"/>
      <c r="D17" s="3"/>
      <c r="E17" s="3"/>
    </row>
    <row r="18" spans="1:6" ht="38.25" x14ac:dyDescent="0.2">
      <c r="A18" s="4"/>
      <c r="B18" s="47" t="s">
        <v>32</v>
      </c>
      <c r="C18" s="3"/>
      <c r="D18" s="3"/>
      <c r="E18" s="3"/>
    </row>
    <row r="19" spans="1:6" ht="38.25" x14ac:dyDescent="0.2">
      <c r="A19" s="4"/>
      <c r="B19" s="47" t="s">
        <v>33</v>
      </c>
      <c r="C19" s="3"/>
      <c r="D19" s="3"/>
      <c r="E19" s="3"/>
    </row>
    <row r="20" spans="1:6" x14ac:dyDescent="0.2">
      <c r="A20" s="4"/>
      <c r="B20" s="48"/>
      <c r="C20" s="3"/>
      <c r="D20" s="3"/>
      <c r="E20" s="3"/>
    </row>
    <row r="21" spans="1:6" x14ac:dyDescent="0.2">
      <c r="A21" s="4"/>
      <c r="B21" s="47" t="s">
        <v>59</v>
      </c>
      <c r="C21" s="3"/>
      <c r="D21" s="3"/>
      <c r="E21" s="3"/>
    </row>
    <row r="22" spans="1:6" x14ac:dyDescent="0.2">
      <c r="A22" s="4"/>
      <c r="B22" s="48"/>
      <c r="C22" s="3"/>
      <c r="D22" s="3"/>
      <c r="E22" s="3"/>
    </row>
    <row r="23" spans="1:6" ht="25.5" x14ac:dyDescent="0.2">
      <c r="A23" s="4"/>
      <c r="B23" s="50" t="s">
        <v>15</v>
      </c>
      <c r="C23" s="3"/>
      <c r="D23" s="3"/>
      <c r="E23" s="3"/>
    </row>
    <row r="24" spans="1:6" ht="140.25" x14ac:dyDescent="0.2">
      <c r="A24" s="4"/>
      <c r="B24" s="50" t="s">
        <v>203</v>
      </c>
      <c r="C24" s="3"/>
      <c r="D24" s="3"/>
      <c r="E24" s="3"/>
    </row>
    <row r="25" spans="1:6" ht="25.5" x14ac:dyDescent="0.2">
      <c r="A25" s="4"/>
      <c r="B25" s="51" t="s">
        <v>92</v>
      </c>
      <c r="C25" s="3"/>
      <c r="D25" s="3"/>
      <c r="E25" s="3"/>
    </row>
    <row r="26" spans="1:6" ht="25.5" x14ac:dyDescent="0.2">
      <c r="A26" s="56" t="s">
        <v>99</v>
      </c>
      <c r="B26" s="51" t="s">
        <v>93</v>
      </c>
      <c r="C26" s="10">
        <v>1</v>
      </c>
      <c r="D26" s="11" t="s">
        <v>18</v>
      </c>
      <c r="E26" s="13">
        <v>130</v>
      </c>
      <c r="F26" s="13">
        <f>C26*E26</f>
        <v>130</v>
      </c>
    </row>
    <row r="27" spans="1:6" ht="25.5" x14ac:dyDescent="0.2">
      <c r="A27" s="57" t="s">
        <v>102</v>
      </c>
      <c r="B27" s="52" t="s">
        <v>94</v>
      </c>
      <c r="C27" s="10">
        <v>1</v>
      </c>
      <c r="D27" s="11" t="s">
        <v>18</v>
      </c>
      <c r="E27" s="13">
        <v>157.30000000000001</v>
      </c>
      <c r="F27" s="13">
        <f>C27*E27</f>
        <v>157.30000000000001</v>
      </c>
    </row>
    <row r="28" spans="1:6" ht="25.5" x14ac:dyDescent="0.2">
      <c r="A28" s="57" t="s">
        <v>104</v>
      </c>
      <c r="B28" s="52" t="s">
        <v>95</v>
      </c>
      <c r="C28" s="10">
        <v>3</v>
      </c>
      <c r="D28" s="11" t="s">
        <v>18</v>
      </c>
      <c r="E28" s="13">
        <v>192.4</v>
      </c>
      <c r="F28" s="13">
        <f>C28*E28</f>
        <v>577.20000000000005</v>
      </c>
    </row>
    <row r="29" spans="1:6" ht="25.5" x14ac:dyDescent="0.2">
      <c r="A29" s="57" t="s">
        <v>106</v>
      </c>
      <c r="B29" s="52" t="s">
        <v>96</v>
      </c>
      <c r="C29" s="10">
        <v>1</v>
      </c>
      <c r="D29" s="11" t="s">
        <v>18</v>
      </c>
      <c r="E29" s="13">
        <v>247</v>
      </c>
      <c r="F29" s="13">
        <f>C29*E29</f>
        <v>247</v>
      </c>
    </row>
    <row r="30" spans="1:6" x14ac:dyDescent="0.2">
      <c r="A30" s="57"/>
      <c r="B30" s="52"/>
      <c r="C30" s="10"/>
      <c r="D30" s="11"/>
      <c r="E30" s="13"/>
      <c r="F30" s="13"/>
    </row>
    <row r="31" spans="1:6" x14ac:dyDescent="0.2">
      <c r="B31" s="53" t="s">
        <v>2</v>
      </c>
      <c r="F31" s="19">
        <f>SUM(F26:F29)</f>
        <v>1111.5</v>
      </c>
    </row>
  </sheetData>
  <mergeCells count="3">
    <mergeCell ref="A1:F1"/>
    <mergeCell ref="A3:F3"/>
    <mergeCell ref="A5:F5"/>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5A12D-21BC-4E94-8801-205E0410A1E7}">
  <dimension ref="A1:F16"/>
  <sheetViews>
    <sheetView view="pageBreakPreview" zoomScaleNormal="100" zoomScaleSheetLayoutView="100" workbookViewId="0">
      <selection sqref="A1:F1"/>
    </sheetView>
  </sheetViews>
  <sheetFormatPr defaultColWidth="9.140625" defaultRowHeight="12.75" x14ac:dyDescent="0.2"/>
  <cols>
    <col min="1" max="1" width="5.7109375" style="23" bestFit="1" customWidth="1"/>
    <col min="2" max="2" width="45.7109375" style="25" customWidth="1"/>
    <col min="3" max="3" width="8.5703125" style="23" bestFit="1" customWidth="1"/>
    <col min="4" max="4" width="4.5703125" style="23" bestFit="1" customWidth="1"/>
    <col min="5" max="6" width="8.7109375" style="23" customWidth="1"/>
    <col min="7" max="16384" width="9.140625" style="23"/>
  </cols>
  <sheetData>
    <row r="1" spans="1:6" ht="15.75" x14ac:dyDescent="0.25">
      <c r="A1" s="68" t="s">
        <v>147</v>
      </c>
      <c r="B1" s="68"/>
      <c r="C1" s="68"/>
      <c r="D1" s="68"/>
      <c r="E1" s="68"/>
      <c r="F1" s="68"/>
    </row>
    <row r="2" spans="1:6" x14ac:dyDescent="0.2">
      <c r="A2" s="24"/>
    </row>
    <row r="3" spans="1:6" ht="15.75" x14ac:dyDescent="0.25">
      <c r="A3" s="69" t="s">
        <v>148</v>
      </c>
      <c r="B3" s="69"/>
      <c r="C3" s="69"/>
      <c r="D3" s="69"/>
      <c r="E3" s="69"/>
      <c r="F3" s="69"/>
    </row>
    <row r="5" spans="1:6" ht="15.75" x14ac:dyDescent="0.25">
      <c r="A5" s="69" t="s">
        <v>97</v>
      </c>
      <c r="B5" s="69"/>
      <c r="C5" s="69"/>
      <c r="D5" s="69"/>
      <c r="E5" s="69"/>
      <c r="F5" s="69"/>
    </row>
    <row r="6" spans="1:6" ht="15.75" x14ac:dyDescent="0.25">
      <c r="A6" s="26"/>
    </row>
    <row r="7" spans="1:6" x14ac:dyDescent="0.2">
      <c r="A7" s="28" t="s">
        <v>0</v>
      </c>
      <c r="B7" s="37" t="s">
        <v>1</v>
      </c>
      <c r="C7" s="27" t="s">
        <v>11</v>
      </c>
      <c r="D7" s="27" t="s">
        <v>12</v>
      </c>
      <c r="E7" s="27" t="s">
        <v>13</v>
      </c>
      <c r="F7" s="27" t="s">
        <v>2</v>
      </c>
    </row>
    <row r="8" spans="1:6" x14ac:dyDescent="0.2">
      <c r="A8" s="28"/>
      <c r="B8" s="37"/>
      <c r="C8" s="38"/>
      <c r="D8" s="38"/>
      <c r="E8" s="38"/>
      <c r="F8" s="38"/>
    </row>
    <row r="9" spans="1:6" x14ac:dyDescent="0.2">
      <c r="A9" s="29"/>
      <c r="B9" s="39" t="s">
        <v>97</v>
      </c>
      <c r="C9" s="40"/>
      <c r="D9" s="40"/>
      <c r="E9" s="40"/>
    </row>
    <row r="10" spans="1:6" x14ac:dyDescent="0.2">
      <c r="A10" s="29"/>
      <c r="B10" s="39" t="s">
        <v>187</v>
      </c>
      <c r="C10" s="40"/>
      <c r="D10" s="40"/>
      <c r="E10" s="40"/>
    </row>
    <row r="11" spans="1:6" x14ac:dyDescent="0.2">
      <c r="A11" s="29"/>
      <c r="B11" s="41" t="s">
        <v>188</v>
      </c>
      <c r="C11" s="40"/>
      <c r="D11" s="40"/>
      <c r="E11" s="40"/>
    </row>
    <row r="12" spans="1:6" x14ac:dyDescent="0.2">
      <c r="A12" s="29" t="s">
        <v>99</v>
      </c>
      <c r="B12" s="41" t="s">
        <v>189</v>
      </c>
      <c r="C12" s="42">
        <v>1</v>
      </c>
      <c r="D12" s="32" t="s">
        <v>149</v>
      </c>
      <c r="E12" s="43">
        <v>0</v>
      </c>
      <c r="F12" s="43">
        <f>C12*E12</f>
        <v>0</v>
      </c>
    </row>
    <row r="13" spans="1:6" x14ac:dyDescent="0.2">
      <c r="A13" s="29"/>
      <c r="B13" s="41" t="s">
        <v>190</v>
      </c>
      <c r="C13" s="40"/>
      <c r="D13" s="30"/>
      <c r="E13" s="40"/>
    </row>
    <row r="14" spans="1:6" x14ac:dyDescent="0.2">
      <c r="A14" s="29" t="s">
        <v>102</v>
      </c>
      <c r="B14" s="41" t="s">
        <v>189</v>
      </c>
      <c r="C14" s="42">
        <v>1</v>
      </c>
      <c r="D14" s="32" t="s">
        <v>149</v>
      </c>
      <c r="E14" s="43">
        <v>0</v>
      </c>
      <c r="F14" s="43">
        <f>C14*E14</f>
        <v>0</v>
      </c>
    </row>
    <row r="15" spans="1:6" x14ac:dyDescent="0.2">
      <c r="A15" s="29"/>
      <c r="B15" s="41"/>
      <c r="C15" s="42"/>
      <c r="D15" s="32"/>
      <c r="E15" s="43"/>
      <c r="F15" s="43"/>
    </row>
    <row r="16" spans="1:6" x14ac:dyDescent="0.2">
      <c r="B16" s="44" t="s">
        <v>2</v>
      </c>
      <c r="F16" s="36">
        <f>SUM(F12:F14)</f>
        <v>0</v>
      </c>
    </row>
  </sheetData>
  <mergeCells count="3">
    <mergeCell ref="A1:F1"/>
    <mergeCell ref="A3:F3"/>
    <mergeCell ref="A5:F5"/>
  </mergeCells>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46666-24D3-4695-AA0D-7E62C89A8206}">
  <dimension ref="A1:F33"/>
  <sheetViews>
    <sheetView view="pageBreakPreview" topLeftCell="A12" zoomScaleNormal="100" zoomScaleSheetLayoutView="100" workbookViewId="0">
      <selection sqref="A1:F1"/>
    </sheetView>
  </sheetViews>
  <sheetFormatPr defaultColWidth="9.140625" defaultRowHeight="12.75" x14ac:dyDescent="0.2"/>
  <cols>
    <col min="1" max="1" width="5.7109375" style="23" bestFit="1" customWidth="1"/>
    <col min="2" max="2" width="45.7109375" style="23" customWidth="1"/>
    <col min="3" max="3" width="8.5703125" style="23" bestFit="1" customWidth="1"/>
    <col min="4" max="4" width="4.5703125" style="23" bestFit="1" customWidth="1"/>
    <col min="5" max="6" width="8.7109375" style="23" customWidth="1"/>
    <col min="7" max="16384" width="9.140625" style="23"/>
  </cols>
  <sheetData>
    <row r="1" spans="1:6" ht="15.75" x14ac:dyDescent="0.25">
      <c r="A1" s="68" t="s">
        <v>147</v>
      </c>
      <c r="B1" s="68"/>
      <c r="C1" s="68"/>
      <c r="D1" s="68"/>
      <c r="E1" s="68"/>
      <c r="F1" s="68"/>
    </row>
    <row r="2" spans="1:6" x14ac:dyDescent="0.2">
      <c r="A2" s="24"/>
      <c r="B2" s="25"/>
    </row>
    <row r="3" spans="1:6" ht="15.75" x14ac:dyDescent="0.25">
      <c r="A3" s="69" t="s">
        <v>148</v>
      </c>
      <c r="B3" s="69"/>
      <c r="C3" s="69"/>
      <c r="D3" s="69"/>
      <c r="E3" s="69"/>
      <c r="F3" s="69"/>
    </row>
    <row r="5" spans="1:6" ht="15.75" x14ac:dyDescent="0.25">
      <c r="A5" s="69" t="s">
        <v>98</v>
      </c>
      <c r="B5" s="69"/>
      <c r="C5" s="69"/>
      <c r="D5" s="69"/>
      <c r="E5" s="69"/>
      <c r="F5" s="69"/>
    </row>
    <row r="6" spans="1:6" ht="15.75" x14ac:dyDescent="0.25">
      <c r="A6" s="26"/>
    </row>
    <row r="7" spans="1:6" x14ac:dyDescent="0.2">
      <c r="A7" s="27" t="s">
        <v>0</v>
      </c>
      <c r="B7" s="28" t="s">
        <v>1</v>
      </c>
      <c r="C7" s="27" t="s">
        <v>11</v>
      </c>
      <c r="D7" s="27" t="s">
        <v>12</v>
      </c>
      <c r="E7" s="27" t="s">
        <v>13</v>
      </c>
      <c r="F7" s="27" t="s">
        <v>2</v>
      </c>
    </row>
    <row r="8" spans="1:6" x14ac:dyDescent="0.2">
      <c r="A8" s="28"/>
      <c r="B8" s="28"/>
      <c r="C8" s="27"/>
      <c r="D8" s="27"/>
      <c r="E8" s="27"/>
      <c r="F8" s="27"/>
    </row>
    <row r="9" spans="1:6" x14ac:dyDescent="0.2">
      <c r="A9" s="29" t="s">
        <v>99</v>
      </c>
      <c r="B9" s="30" t="s">
        <v>100</v>
      </c>
      <c r="C9" s="31">
        <v>1</v>
      </c>
      <c r="D9" s="32" t="s">
        <v>101</v>
      </c>
      <c r="E9" s="33">
        <v>0</v>
      </c>
      <c r="F9" s="33">
        <f t="shared" ref="F9:F31" si="0">C9*E9</f>
        <v>0</v>
      </c>
    </row>
    <row r="10" spans="1:6" x14ac:dyDescent="0.2">
      <c r="A10" s="34" t="s">
        <v>102</v>
      </c>
      <c r="B10" s="32" t="s">
        <v>103</v>
      </c>
      <c r="C10" s="31">
        <v>1</v>
      </c>
      <c r="D10" s="32" t="s">
        <v>101</v>
      </c>
      <c r="E10" s="33">
        <v>0</v>
      </c>
      <c r="F10" s="33">
        <f t="shared" si="0"/>
        <v>0</v>
      </c>
    </row>
    <row r="11" spans="1:6" x14ac:dyDescent="0.2">
      <c r="A11" s="34" t="s">
        <v>104</v>
      </c>
      <c r="B11" s="32" t="s">
        <v>105</v>
      </c>
      <c r="C11" s="31">
        <v>1</v>
      </c>
      <c r="D11" s="32" t="s">
        <v>101</v>
      </c>
      <c r="E11" s="33">
        <v>0</v>
      </c>
      <c r="F11" s="33">
        <f t="shared" si="0"/>
        <v>0</v>
      </c>
    </row>
    <row r="12" spans="1:6" x14ac:dyDescent="0.2">
      <c r="A12" s="34" t="s">
        <v>106</v>
      </c>
      <c r="B12" s="32" t="s">
        <v>107</v>
      </c>
      <c r="C12" s="31">
        <v>1</v>
      </c>
      <c r="D12" s="32" t="s">
        <v>101</v>
      </c>
      <c r="E12" s="33">
        <v>0</v>
      </c>
      <c r="F12" s="33">
        <f t="shared" si="0"/>
        <v>0</v>
      </c>
    </row>
    <row r="13" spans="1:6" x14ac:dyDescent="0.2">
      <c r="A13" s="34" t="s">
        <v>108</v>
      </c>
      <c r="B13" s="32" t="s">
        <v>109</v>
      </c>
      <c r="C13" s="31">
        <v>1</v>
      </c>
      <c r="D13" s="32" t="s">
        <v>101</v>
      </c>
      <c r="E13" s="33">
        <v>0</v>
      </c>
      <c r="F13" s="33">
        <f t="shared" si="0"/>
        <v>0</v>
      </c>
    </row>
    <row r="14" spans="1:6" x14ac:dyDescent="0.2">
      <c r="A14" s="34" t="s">
        <v>110</v>
      </c>
      <c r="B14" s="32" t="s">
        <v>111</v>
      </c>
      <c r="C14" s="31">
        <v>1</v>
      </c>
      <c r="D14" s="32" t="s">
        <v>101</v>
      </c>
      <c r="E14" s="33">
        <v>0</v>
      </c>
      <c r="F14" s="33">
        <f t="shared" si="0"/>
        <v>0</v>
      </c>
    </row>
    <row r="15" spans="1:6" x14ac:dyDescent="0.2">
      <c r="A15" s="34" t="s">
        <v>112</v>
      </c>
      <c r="B15" s="32" t="s">
        <v>113</v>
      </c>
      <c r="C15" s="31">
        <v>1</v>
      </c>
      <c r="D15" s="32" t="s">
        <v>101</v>
      </c>
      <c r="E15" s="33">
        <v>0</v>
      </c>
      <c r="F15" s="33">
        <f t="shared" si="0"/>
        <v>0</v>
      </c>
    </row>
    <row r="16" spans="1:6" x14ac:dyDescent="0.2">
      <c r="A16" s="34" t="s">
        <v>114</v>
      </c>
      <c r="B16" s="32" t="s">
        <v>115</v>
      </c>
      <c r="C16" s="31">
        <v>1</v>
      </c>
      <c r="D16" s="32" t="s">
        <v>101</v>
      </c>
      <c r="E16" s="33">
        <v>0</v>
      </c>
      <c r="F16" s="33">
        <f t="shared" si="0"/>
        <v>0</v>
      </c>
    </row>
    <row r="17" spans="1:6" x14ac:dyDescent="0.2">
      <c r="A17" s="34" t="s">
        <v>116</v>
      </c>
      <c r="B17" s="32" t="s">
        <v>117</v>
      </c>
      <c r="C17" s="31">
        <v>1</v>
      </c>
      <c r="D17" s="32" t="s">
        <v>101</v>
      </c>
      <c r="E17" s="33">
        <v>0</v>
      </c>
      <c r="F17" s="33">
        <f t="shared" si="0"/>
        <v>0</v>
      </c>
    </row>
    <row r="18" spans="1:6" x14ac:dyDescent="0.2">
      <c r="A18" s="34" t="s">
        <v>118</v>
      </c>
      <c r="B18" s="32" t="s">
        <v>119</v>
      </c>
      <c r="C18" s="31">
        <v>1</v>
      </c>
      <c r="D18" s="32" t="s">
        <v>101</v>
      </c>
      <c r="E18" s="33">
        <v>0</v>
      </c>
      <c r="F18" s="33">
        <f t="shared" si="0"/>
        <v>0</v>
      </c>
    </row>
    <row r="19" spans="1:6" x14ac:dyDescent="0.2">
      <c r="A19" s="34" t="s">
        <v>120</v>
      </c>
      <c r="B19" s="32" t="s">
        <v>121</v>
      </c>
      <c r="C19" s="31">
        <v>1</v>
      </c>
      <c r="D19" s="32" t="s">
        <v>101</v>
      </c>
      <c r="E19" s="33">
        <v>0</v>
      </c>
      <c r="F19" s="33">
        <f t="shared" si="0"/>
        <v>0</v>
      </c>
    </row>
    <row r="20" spans="1:6" x14ac:dyDescent="0.2">
      <c r="A20" s="34" t="s">
        <v>122</v>
      </c>
      <c r="B20" s="32" t="s">
        <v>123</v>
      </c>
      <c r="C20" s="31">
        <v>1</v>
      </c>
      <c r="D20" s="32" t="s">
        <v>101</v>
      </c>
      <c r="E20" s="33">
        <v>0</v>
      </c>
      <c r="F20" s="33">
        <f t="shared" si="0"/>
        <v>0</v>
      </c>
    </row>
    <row r="21" spans="1:6" x14ac:dyDescent="0.2">
      <c r="A21" s="34" t="s">
        <v>124</v>
      </c>
      <c r="B21" s="32" t="s">
        <v>125</v>
      </c>
      <c r="C21" s="31">
        <v>1</v>
      </c>
      <c r="D21" s="32" t="s">
        <v>101</v>
      </c>
      <c r="E21" s="33">
        <v>0</v>
      </c>
      <c r="F21" s="33">
        <f t="shared" si="0"/>
        <v>0</v>
      </c>
    </row>
    <row r="22" spans="1:6" x14ac:dyDescent="0.2">
      <c r="A22" s="34" t="s">
        <v>126</v>
      </c>
      <c r="B22" s="32" t="s">
        <v>127</v>
      </c>
      <c r="C22" s="31">
        <v>1</v>
      </c>
      <c r="D22" s="32" t="s">
        <v>101</v>
      </c>
      <c r="E22" s="33">
        <v>0</v>
      </c>
      <c r="F22" s="33">
        <f t="shared" si="0"/>
        <v>0</v>
      </c>
    </row>
    <row r="23" spans="1:6" x14ac:dyDescent="0.2">
      <c r="A23" s="34" t="s">
        <v>128</v>
      </c>
      <c r="B23" s="32" t="s">
        <v>129</v>
      </c>
      <c r="C23" s="31">
        <v>1</v>
      </c>
      <c r="D23" s="32" t="s">
        <v>101</v>
      </c>
      <c r="E23" s="33">
        <v>0</v>
      </c>
      <c r="F23" s="33">
        <f t="shared" si="0"/>
        <v>0</v>
      </c>
    </row>
    <row r="24" spans="1:6" x14ac:dyDescent="0.2">
      <c r="A24" s="34" t="s">
        <v>130</v>
      </c>
      <c r="B24" s="32" t="s">
        <v>131</v>
      </c>
      <c r="C24" s="31">
        <v>1</v>
      </c>
      <c r="D24" s="32" t="s">
        <v>101</v>
      </c>
      <c r="E24" s="33">
        <v>0</v>
      </c>
      <c r="F24" s="33">
        <f t="shared" si="0"/>
        <v>0</v>
      </c>
    </row>
    <row r="25" spans="1:6" x14ac:dyDescent="0.2">
      <c r="A25" s="34" t="s">
        <v>132</v>
      </c>
      <c r="B25" s="32" t="s">
        <v>133</v>
      </c>
      <c r="C25" s="31">
        <v>1</v>
      </c>
      <c r="D25" s="32" t="s">
        <v>101</v>
      </c>
      <c r="E25" s="33">
        <v>0</v>
      </c>
      <c r="F25" s="33">
        <f t="shared" si="0"/>
        <v>0</v>
      </c>
    </row>
    <row r="26" spans="1:6" x14ac:dyDescent="0.2">
      <c r="A26" s="34" t="s">
        <v>134</v>
      </c>
      <c r="B26" s="32" t="s">
        <v>135</v>
      </c>
      <c r="C26" s="31">
        <v>1</v>
      </c>
      <c r="D26" s="32" t="s">
        <v>101</v>
      </c>
      <c r="E26" s="33">
        <v>0</v>
      </c>
      <c r="F26" s="33">
        <f t="shared" si="0"/>
        <v>0</v>
      </c>
    </row>
    <row r="27" spans="1:6" x14ac:dyDescent="0.2">
      <c r="A27" s="34" t="s">
        <v>136</v>
      </c>
      <c r="B27" s="32" t="s">
        <v>137</v>
      </c>
      <c r="C27" s="31">
        <v>1</v>
      </c>
      <c r="D27" s="32" t="s">
        <v>101</v>
      </c>
      <c r="E27" s="33">
        <v>0</v>
      </c>
      <c r="F27" s="33">
        <f t="shared" si="0"/>
        <v>0</v>
      </c>
    </row>
    <row r="28" spans="1:6" x14ac:dyDescent="0.2">
      <c r="A28" s="34" t="s">
        <v>138</v>
      </c>
      <c r="B28" s="32" t="s">
        <v>139</v>
      </c>
      <c r="C28" s="31">
        <v>1</v>
      </c>
      <c r="D28" s="32" t="s">
        <v>101</v>
      </c>
      <c r="E28" s="33">
        <v>0</v>
      </c>
      <c r="F28" s="33">
        <f t="shared" si="0"/>
        <v>0</v>
      </c>
    </row>
    <row r="29" spans="1:6" x14ac:dyDescent="0.2">
      <c r="A29" s="34" t="s">
        <v>140</v>
      </c>
      <c r="B29" s="32" t="s">
        <v>141</v>
      </c>
      <c r="C29" s="31">
        <v>1</v>
      </c>
      <c r="D29" s="32" t="s">
        <v>101</v>
      </c>
      <c r="E29" s="33">
        <v>0</v>
      </c>
      <c r="F29" s="33">
        <f t="shared" si="0"/>
        <v>0</v>
      </c>
    </row>
    <row r="30" spans="1:6" x14ac:dyDescent="0.2">
      <c r="A30" s="34" t="s">
        <v>142</v>
      </c>
      <c r="B30" s="32" t="s">
        <v>143</v>
      </c>
      <c r="C30" s="31">
        <v>1</v>
      </c>
      <c r="D30" s="32" t="s">
        <v>101</v>
      </c>
      <c r="E30" s="33">
        <v>0</v>
      </c>
      <c r="F30" s="33">
        <f t="shared" si="0"/>
        <v>0</v>
      </c>
    </row>
    <row r="31" spans="1:6" x14ac:dyDescent="0.2">
      <c r="A31" s="34" t="s">
        <v>144</v>
      </c>
      <c r="B31" s="32" t="s">
        <v>145</v>
      </c>
      <c r="C31" s="31">
        <v>1</v>
      </c>
      <c r="D31" s="32" t="s">
        <v>101</v>
      </c>
      <c r="E31" s="33">
        <v>0</v>
      </c>
      <c r="F31" s="33">
        <f t="shared" si="0"/>
        <v>0</v>
      </c>
    </row>
    <row r="32" spans="1:6" x14ac:dyDescent="0.2">
      <c r="A32" s="34"/>
      <c r="B32" s="32"/>
      <c r="C32" s="31"/>
      <c r="D32" s="32"/>
      <c r="E32" s="33"/>
      <c r="F32" s="33"/>
    </row>
    <row r="33" spans="2:6" x14ac:dyDescent="0.2">
      <c r="B33" s="35" t="s">
        <v>2</v>
      </c>
      <c r="F33" s="36">
        <f>SUM(F9:F31)</f>
        <v>0</v>
      </c>
    </row>
  </sheetData>
  <mergeCells count="3">
    <mergeCell ref="A1:F1"/>
    <mergeCell ref="A3:F3"/>
    <mergeCell ref="A5:F5"/>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2.3.5</vt:lpstr>
      <vt:lpstr>2.6.1</vt:lpstr>
      <vt:lpstr>2.7.1</vt:lpstr>
      <vt:lpstr>Sundries</vt:lpstr>
      <vt:lpstr>Preliminaries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Steven Nimmo</cp:lastModifiedBy>
  <dcterms:created xsi:type="dcterms:W3CDTF">2026-01-18T12:09:39Z</dcterms:created>
  <dcterms:modified xsi:type="dcterms:W3CDTF">2026-01-18T12:09:39Z</dcterms:modified>
</cp:coreProperties>
</file>